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'2015'!$A$1:$F$31</definedName>
  </definedNames>
  <calcPr fullCalcOnLoad="1" refMode="R1C1"/>
</workbook>
</file>

<file path=xl/sharedStrings.xml><?xml version="1.0" encoding="utf-8"?>
<sst xmlns="http://schemas.openxmlformats.org/spreadsheetml/2006/main" count="203" uniqueCount="70">
  <si>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</si>
  <si>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</si>
  <si>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</si>
  <si>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</si>
  <si>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</si>
  <si>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</si>
  <si>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</si>
  <si>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</si>
  <si>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</si>
  <si>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</si>
  <si>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</si>
  <si>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</si>
  <si>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</si>
  <si>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</si>
  <si>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</si>
  <si>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</si>
  <si>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</si>
  <si>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</si>
  <si>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</si>
  <si>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</si>
  <si>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</si>
  <si>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</si>
  <si>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</si>
  <si>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</si>
  <si>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</si>
  <si>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</si>
  <si>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</si>
  <si>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</si>
  <si>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</si>
  <si>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</si>
  <si>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</si>
  <si>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</si>
  <si>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</si>
  <si>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</si>
  <si>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</si>
  <si>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</si>
  <si>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</si>
  <si>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</si>
  <si>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</si>
  <si>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года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</si>
  <si>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</si>
  <si>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</si>
  <si>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</si>
  <si>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</si>
  <si>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Ул. Янтарная, д. 7-9</t>
  </si>
  <si>
    <t>Остаток на 01.01.2015г.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</si>
  <si>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</si>
  <si>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</si>
  <si>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</si>
  <si>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</si>
  <si>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</si>
  <si>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</si>
  <si>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</si>
  <si>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28,08,2014</t>
  </si>
  <si>
    <t>пломбировка счетчика9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</si>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</sst>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33" borderId="19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left" wrapText="1"/>
    </xf>
    <xf numFmtId="4" fontId="2" fillId="0" borderId="25" xfId="0" applyNumberFormat="1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2">
      <selection activeCell="A25" sqref="A25"/>
    </sheetView>
  </sheetViews>
  <sheetFormatPr defaultColWidth="9.140625" defaultRowHeight="12.75" outlineLevelRow="1"/>
  <cols>
    <col min="1" max="1" width="4.421875" style="12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51" t="s">
        <v>62</v>
      </c>
      <c r="B1" s="51"/>
      <c r="C1" s="51"/>
      <c r="D1" s="51"/>
      <c r="E1" s="51"/>
      <c r="F1" s="51"/>
      <c r="G1" s="45"/>
    </row>
    <row r="2" spans="1:8" ht="15.75">
      <c r="A2" s="51" t="s">
        <v>44</v>
      </c>
      <c r="B2" s="51"/>
      <c r="C2" s="51"/>
      <c r="D2" s="51"/>
      <c r="E2" s="51"/>
      <c r="F2" s="51"/>
      <c r="G2" s="10"/>
      <c r="H2" s="11"/>
    </row>
    <row r="3" ht="9" customHeight="1"/>
    <row r="4" spans="1:6" ht="15.75" hidden="1" outlineLevel="1">
      <c r="A4" s="13" t="s">
        <v>39</v>
      </c>
      <c r="C4" s="13"/>
      <c r="D4" s="13"/>
      <c r="E4" s="13"/>
      <c r="F4" s="13"/>
    </row>
    <row r="5" spans="1:6" ht="15.75" hidden="1" outlineLevel="1">
      <c r="A5" s="13" t="s">
        <v>11</v>
      </c>
      <c r="C5" s="13"/>
      <c r="D5" s="13">
        <v>138.1</v>
      </c>
      <c r="E5" s="13" t="s">
        <v>12</v>
      </c>
      <c r="F5" s="13"/>
    </row>
    <row r="6" spans="4:9" ht="9" customHeight="1" collapsed="1">
      <c r="D6" s="13"/>
      <c r="I6" s="28"/>
    </row>
    <row r="7" spans="1:6" ht="15.75">
      <c r="A7" s="10" t="s">
        <v>63</v>
      </c>
      <c r="C7" s="10"/>
      <c r="D7" s="14">
        <f>'2016'!F28</f>
        <v>36762.479999999996</v>
      </c>
      <c r="E7" s="10" t="s">
        <v>14</v>
      </c>
      <c r="F7" s="10"/>
    </row>
    <row r="8" spans="1:6" ht="15.75">
      <c r="A8" s="10" t="s">
        <v>64</v>
      </c>
      <c r="C8" s="13"/>
      <c r="D8" s="15">
        <f>C14</f>
        <v>-3007.2699999999986</v>
      </c>
      <c r="E8" s="13" t="s">
        <v>14</v>
      </c>
      <c r="F8" s="13"/>
    </row>
    <row r="9" spans="2:6" ht="15.75">
      <c r="B9" s="13"/>
      <c r="C9" s="13"/>
      <c r="D9" s="13"/>
      <c r="E9" s="13"/>
      <c r="F9" s="16" t="s">
        <v>15</v>
      </c>
    </row>
    <row r="10" spans="1:6" s="12" customFormat="1" ht="28.5" customHeight="1">
      <c r="A10" s="5" t="s">
        <v>16</v>
      </c>
      <c r="B10" s="17" t="s">
        <v>17</v>
      </c>
      <c r="C10" s="18" t="s">
        <v>65</v>
      </c>
      <c r="D10" s="18" t="s">
        <v>0</v>
      </c>
      <c r="E10" s="18" t="s">
        <v>19</v>
      </c>
      <c r="F10" s="18" t="s">
        <v>66</v>
      </c>
    </row>
    <row r="11" spans="1:9" s="20" customFormat="1" ht="30" customHeight="1">
      <c r="A11" s="5">
        <v>1</v>
      </c>
      <c r="B11" s="19" t="s">
        <v>1</v>
      </c>
      <c r="C11" s="31">
        <v>-2490.4399999999987</v>
      </c>
      <c r="D11" s="29">
        <v>17781.84</v>
      </c>
      <c r="E11" s="29">
        <v>12738.74</v>
      </c>
      <c r="F11" s="29">
        <f>C11-D11+E11</f>
        <v>-7533.539999999999</v>
      </c>
      <c r="G11" s="6" t="s">
        <v>34</v>
      </c>
      <c r="H11" s="6">
        <v>10.73</v>
      </c>
      <c r="I11" s="28">
        <f>H11*12*H18</f>
        <v>17781.755999999998</v>
      </c>
    </row>
    <row r="12" spans="1:9" s="20" customFormat="1" ht="15.75">
      <c r="A12" s="5">
        <v>2</v>
      </c>
      <c r="B12" s="19" t="s">
        <v>2</v>
      </c>
      <c r="C12" s="31">
        <v>-394.6999999999998</v>
      </c>
      <c r="D12" s="29">
        <v>2491.68</v>
      </c>
      <c r="E12" s="29">
        <v>1556.38</v>
      </c>
      <c r="F12" s="29">
        <f>C12-D12+E12</f>
        <v>-1329.9999999999995</v>
      </c>
      <c r="G12" s="13" t="s">
        <v>35</v>
      </c>
      <c r="H12" s="6">
        <v>3.2</v>
      </c>
      <c r="I12" s="27">
        <f>H12*12*H18</f>
        <v>5303.040000000001</v>
      </c>
    </row>
    <row r="13" spans="1:9" s="20" customFormat="1" ht="29.25" customHeight="1">
      <c r="A13" s="5">
        <v>3</v>
      </c>
      <c r="B13" s="19" t="s">
        <v>36</v>
      </c>
      <c r="C13" s="31">
        <v>-122.12999999999988</v>
      </c>
      <c r="D13" s="29">
        <v>845.16</v>
      </c>
      <c r="E13" s="29">
        <v>605.46</v>
      </c>
      <c r="F13" s="29">
        <f>C13-D13+E13</f>
        <v>-361.8299999999998</v>
      </c>
      <c r="G13" s="13" t="s">
        <v>38</v>
      </c>
      <c r="H13" s="6">
        <v>0.6</v>
      </c>
      <c r="I13" s="27">
        <f>H13*12*H18</f>
        <v>994.3199999999998</v>
      </c>
    </row>
    <row r="14" spans="1:6" ht="19.5" customHeight="1">
      <c r="A14" s="5"/>
      <c r="B14" s="19" t="s">
        <v>3</v>
      </c>
      <c r="C14" s="30">
        <f>SUM(C11:C13)</f>
        <v>-3007.2699999999986</v>
      </c>
      <c r="D14" s="30">
        <f>SUM(D11:D13)</f>
        <v>21118.68</v>
      </c>
      <c r="E14" s="30">
        <f>SUM(E11:E13)</f>
        <v>14900.579999999998</v>
      </c>
      <c r="F14" s="30">
        <f>SUM(F11:F13)</f>
        <v>-9225.369999999999</v>
      </c>
    </row>
    <row r="15" ht="11.25" customHeight="1">
      <c r="I15" s="49" t="s">
        <v>69</v>
      </c>
    </row>
    <row r="16" spans="1:6" ht="15.75">
      <c r="A16" s="51" t="s">
        <v>20</v>
      </c>
      <c r="B16" s="51"/>
      <c r="C16" s="51"/>
      <c r="D16" s="51"/>
      <c r="E16" s="51"/>
      <c r="F16" s="51"/>
    </row>
    <row r="17" spans="1:8" ht="15.75">
      <c r="A17" s="45"/>
      <c r="B17" s="45"/>
      <c r="C17" s="45"/>
      <c r="D17" s="45"/>
      <c r="E17" s="45"/>
      <c r="F17" s="45"/>
      <c r="H17" s="6" t="s">
        <v>21</v>
      </c>
    </row>
    <row r="18" spans="1:8" ht="33" customHeight="1">
      <c r="A18" s="18" t="s">
        <v>33</v>
      </c>
      <c r="B18" s="52" t="s">
        <v>4</v>
      </c>
      <c r="C18" s="52"/>
      <c r="D18" s="52"/>
      <c r="E18" s="52"/>
      <c r="F18" s="21" t="s">
        <v>10</v>
      </c>
      <c r="G18" s="22"/>
      <c r="H18" s="6">
        <f>D5</f>
        <v>138.1</v>
      </c>
    </row>
    <row r="19" spans="1:10" ht="18" customHeight="1">
      <c r="A19" s="34">
        <v>1</v>
      </c>
      <c r="B19" s="53" t="s">
        <v>5</v>
      </c>
      <c r="C19" s="53"/>
      <c r="D19" s="53"/>
      <c r="E19" s="54"/>
      <c r="F19" s="48">
        <f>I12</f>
        <v>5303.040000000001</v>
      </c>
      <c r="G19" s="13"/>
      <c r="H19" s="6" t="s">
        <v>22</v>
      </c>
      <c r="I19" s="6" t="s">
        <v>23</v>
      </c>
      <c r="J19" s="6" t="s">
        <v>24</v>
      </c>
    </row>
    <row r="20" spans="1:7" ht="18" customHeight="1">
      <c r="A20" s="36">
        <v>2</v>
      </c>
      <c r="B20" s="55" t="s">
        <v>40</v>
      </c>
      <c r="C20" s="55"/>
      <c r="D20" s="55"/>
      <c r="E20" s="56"/>
      <c r="F20" s="48">
        <f>I13</f>
        <v>994.3199999999998</v>
      </c>
      <c r="G20" s="13"/>
    </row>
    <row r="21" spans="1:7" ht="18" customHeight="1">
      <c r="A21" s="36">
        <v>3</v>
      </c>
      <c r="B21" s="55" t="s">
        <v>6</v>
      </c>
      <c r="C21" s="55"/>
      <c r="D21" s="55"/>
      <c r="E21" s="56"/>
      <c r="F21" s="48">
        <f>F22+F23+F24</f>
        <v>0</v>
      </c>
      <c r="G21" s="13"/>
    </row>
    <row r="22" spans="1:7" ht="16.5" customHeight="1">
      <c r="A22" s="36" t="s">
        <v>7</v>
      </c>
      <c r="B22" s="55" t="s">
        <v>25</v>
      </c>
      <c r="C22" s="55"/>
      <c r="D22" s="55"/>
      <c r="E22" s="56"/>
      <c r="F22" s="48">
        <f>F34+F35</f>
        <v>0</v>
      </c>
      <c r="G22" s="13"/>
    </row>
    <row r="23" spans="1:7" ht="16.5" customHeight="1">
      <c r="A23" s="36" t="s">
        <v>7</v>
      </c>
      <c r="B23" s="55" t="s">
        <v>26</v>
      </c>
      <c r="C23" s="55"/>
      <c r="D23" s="55"/>
      <c r="E23" s="56"/>
      <c r="F23" s="48">
        <v>0</v>
      </c>
      <c r="G23" s="13"/>
    </row>
    <row r="24" spans="1:7" ht="16.5" customHeight="1">
      <c r="A24" s="36" t="s">
        <v>7</v>
      </c>
      <c r="B24" s="55" t="s">
        <v>27</v>
      </c>
      <c r="C24" s="55"/>
      <c r="D24" s="55"/>
      <c r="E24" s="56"/>
      <c r="F24" s="48">
        <v>0</v>
      </c>
      <c r="G24" s="13"/>
    </row>
    <row r="25" spans="1:7" ht="17.25" customHeight="1">
      <c r="A25" s="36">
        <v>4</v>
      </c>
      <c r="B25" s="70" t="s">
        <v>37</v>
      </c>
      <c r="C25" s="70"/>
      <c r="D25" s="70"/>
      <c r="E25" s="71"/>
      <c r="F25" s="48">
        <f>D12+D13</f>
        <v>3336.8399999999997</v>
      </c>
      <c r="G25" s="13"/>
    </row>
    <row r="26" spans="1:7" s="23" customFormat="1" ht="21" customHeight="1">
      <c r="A26" s="38"/>
      <c r="B26" s="50" t="s">
        <v>8</v>
      </c>
      <c r="C26" s="50"/>
      <c r="D26" s="50"/>
      <c r="E26" s="50"/>
      <c r="F26" s="47">
        <f>F19+F20+F21+F25</f>
        <v>9634.2</v>
      </c>
      <c r="G26" s="10"/>
    </row>
    <row r="28" spans="1:6" ht="18" customHeight="1">
      <c r="A28" s="32" t="s">
        <v>67</v>
      </c>
      <c r="B28" s="32"/>
      <c r="C28" s="32"/>
      <c r="D28" s="32"/>
      <c r="E28" s="32"/>
      <c r="F28" s="4">
        <f>D7+D14-F26</f>
        <v>48246.95999999999</v>
      </c>
    </row>
    <row r="29" spans="1:6" ht="20.25" customHeight="1">
      <c r="A29" s="32" t="s">
        <v>68</v>
      </c>
      <c r="B29" s="32"/>
      <c r="C29" s="32"/>
      <c r="D29" s="32"/>
      <c r="E29" s="32"/>
      <c r="F29" s="4">
        <f>F14</f>
        <v>-9225.369999999999</v>
      </c>
    </row>
    <row r="30" spans="1:6" ht="18" customHeight="1" outlineLevel="1">
      <c r="A30" s="33" t="s">
        <v>42</v>
      </c>
      <c r="B30" s="33"/>
      <c r="C30" s="33"/>
      <c r="D30" s="33"/>
      <c r="E30" s="33"/>
      <c r="F30" s="4">
        <f>F28+F29</f>
        <v>39021.59</v>
      </c>
    </row>
    <row r="31" ht="11.25" customHeight="1"/>
    <row r="33" spans="1:6" ht="15.75">
      <c r="A33" s="24" t="s">
        <v>16</v>
      </c>
      <c r="B33" s="24" t="s">
        <v>9</v>
      </c>
      <c r="C33" s="57" t="s">
        <v>28</v>
      </c>
      <c r="D33" s="58"/>
      <c r="E33" s="59"/>
      <c r="F33" s="24" t="s">
        <v>29</v>
      </c>
    </row>
    <row r="34" spans="1:6" s="44" customFormat="1" ht="15.75" customHeight="1">
      <c r="A34" s="41">
        <v>1</v>
      </c>
      <c r="B34" s="42"/>
      <c r="C34" s="60"/>
      <c r="D34" s="61"/>
      <c r="E34" s="62"/>
      <c r="F34" s="43"/>
    </row>
    <row r="35" spans="1:6" ht="15.75" customHeight="1">
      <c r="A35" s="1"/>
      <c r="B35" s="3"/>
      <c r="C35" s="63"/>
      <c r="D35" s="64"/>
      <c r="E35" s="65"/>
      <c r="F35" s="2"/>
    </row>
    <row r="36" spans="1:6" ht="15.75">
      <c r="A36" s="5"/>
      <c r="B36" s="7"/>
      <c r="C36" s="66"/>
      <c r="D36" s="67"/>
      <c r="E36" s="68"/>
      <c r="F36" s="8"/>
    </row>
    <row r="37" spans="1:6" s="23" customFormat="1" ht="15.75">
      <c r="A37" s="69" t="s">
        <v>30</v>
      </c>
      <c r="B37" s="69"/>
      <c r="C37" s="69"/>
      <c r="D37" s="69"/>
      <c r="E37" s="69"/>
      <c r="F37" s="25">
        <f>SUM(F34:F36)</f>
        <v>0</v>
      </c>
    </row>
  </sheetData>
  <sheetProtection/>
  <mergeCells count="17">
    <mergeCell ref="C33:E33"/>
    <mergeCell ref="C34:E34"/>
    <mergeCell ref="C35:E35"/>
    <mergeCell ref="C36:E36"/>
    <mergeCell ref="A37:E37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2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51" t="s">
        <v>55</v>
      </c>
      <c r="B1" s="51"/>
      <c r="C1" s="51"/>
      <c r="D1" s="51"/>
      <c r="E1" s="51"/>
      <c r="F1" s="51"/>
      <c r="G1" s="40"/>
    </row>
    <row r="2" spans="1:8" ht="15.75">
      <c r="A2" s="51" t="s">
        <v>44</v>
      </c>
      <c r="B2" s="51"/>
      <c r="C2" s="51"/>
      <c r="D2" s="51"/>
      <c r="E2" s="51"/>
      <c r="F2" s="51"/>
      <c r="G2" s="10"/>
      <c r="H2" s="11"/>
    </row>
    <row r="3" ht="9" customHeight="1"/>
    <row r="4" spans="1:6" ht="15.75" hidden="1" outlineLevel="1">
      <c r="A4" s="13" t="s">
        <v>39</v>
      </c>
      <c r="C4" s="13"/>
      <c r="D4" s="13"/>
      <c r="E4" s="13"/>
      <c r="F4" s="13"/>
    </row>
    <row r="5" spans="1:6" ht="15.75" hidden="1" outlineLevel="1">
      <c r="A5" s="13" t="s">
        <v>11</v>
      </c>
      <c r="C5" s="13"/>
      <c r="D5" s="13">
        <v>138.1</v>
      </c>
      <c r="E5" s="13" t="s">
        <v>12</v>
      </c>
      <c r="F5" s="13"/>
    </row>
    <row r="6" spans="4:9" ht="9" customHeight="1" collapsed="1">
      <c r="D6" s="13"/>
      <c r="I6" s="28"/>
    </row>
    <row r="7" spans="1:6" ht="15.75">
      <c r="A7" s="10" t="s">
        <v>56</v>
      </c>
      <c r="C7" s="10"/>
      <c r="D7" s="14">
        <f>'2015'!F28</f>
        <v>25277.999999999996</v>
      </c>
      <c r="E7" s="10" t="s">
        <v>14</v>
      </c>
      <c r="F7" s="10"/>
    </row>
    <row r="8" spans="1:6" ht="15.75">
      <c r="A8" s="10" t="s">
        <v>57</v>
      </c>
      <c r="C8" s="13"/>
      <c r="D8" s="15">
        <f>C14</f>
        <v>-1763.6499999999996</v>
      </c>
      <c r="E8" s="13" t="s">
        <v>14</v>
      </c>
      <c r="F8" s="13"/>
    </row>
    <row r="9" spans="2:6" ht="15.75">
      <c r="B9" s="13"/>
      <c r="C9" s="13"/>
      <c r="D9" s="13"/>
      <c r="E9" s="13"/>
      <c r="F9" s="16" t="s">
        <v>15</v>
      </c>
    </row>
    <row r="10" spans="1:6" s="12" customFormat="1" ht="28.5" customHeight="1">
      <c r="A10" s="5" t="s">
        <v>16</v>
      </c>
      <c r="B10" s="17" t="s">
        <v>17</v>
      </c>
      <c r="C10" s="18" t="s">
        <v>58</v>
      </c>
      <c r="D10" s="18" t="s">
        <v>0</v>
      </c>
      <c r="E10" s="18" t="s">
        <v>19</v>
      </c>
      <c r="F10" s="18" t="s">
        <v>59</v>
      </c>
    </row>
    <row r="11" spans="1:9" s="20" customFormat="1" ht="30" customHeight="1">
      <c r="A11" s="5">
        <v>1</v>
      </c>
      <c r="B11" s="19" t="s">
        <v>1</v>
      </c>
      <c r="C11" s="31">
        <v>-1481.8199999999997</v>
      </c>
      <c r="D11" s="29">
        <v>17781.84</v>
      </c>
      <c r="E11" s="29">
        <v>16773.22</v>
      </c>
      <c r="F11" s="29">
        <f>C11-D11+E11</f>
        <v>-2490.4399999999987</v>
      </c>
      <c r="G11" s="6" t="s">
        <v>34</v>
      </c>
      <c r="H11" s="6">
        <v>10.73</v>
      </c>
      <c r="I11" s="28">
        <f>H11*12*H18</f>
        <v>17781.755999999998</v>
      </c>
    </row>
    <row r="12" spans="1:9" s="20" customFormat="1" ht="15.75">
      <c r="A12" s="5">
        <v>2</v>
      </c>
      <c r="B12" s="19" t="s">
        <v>2</v>
      </c>
      <c r="C12" s="31">
        <v>-207.63999999999987</v>
      </c>
      <c r="D12" s="29">
        <v>2491.68</v>
      </c>
      <c r="E12" s="29">
        <v>2304.62</v>
      </c>
      <c r="F12" s="29">
        <f>C12-D12+E12</f>
        <v>-394.6999999999998</v>
      </c>
      <c r="G12" s="13" t="s">
        <v>35</v>
      </c>
      <c r="H12" s="6">
        <v>3.2</v>
      </c>
      <c r="I12" s="27">
        <f>H12*12*H18</f>
        <v>5303.040000000001</v>
      </c>
    </row>
    <row r="13" spans="1:9" s="20" customFormat="1" ht="29.25" customHeight="1">
      <c r="A13" s="5">
        <v>3</v>
      </c>
      <c r="B13" s="19" t="s">
        <v>36</v>
      </c>
      <c r="C13" s="31">
        <v>-74.18999999999994</v>
      </c>
      <c r="D13" s="29">
        <v>845.16</v>
      </c>
      <c r="E13" s="29">
        <v>797.22</v>
      </c>
      <c r="F13" s="29">
        <f>C13-D13+E13</f>
        <v>-122.12999999999988</v>
      </c>
      <c r="G13" s="13" t="s">
        <v>38</v>
      </c>
      <c r="H13" s="6">
        <v>0.6</v>
      </c>
      <c r="I13" s="27">
        <f>H13*12*H18</f>
        <v>994.3199999999998</v>
      </c>
    </row>
    <row r="14" spans="1:6" ht="19.5" customHeight="1">
      <c r="A14" s="5"/>
      <c r="B14" s="19" t="s">
        <v>3</v>
      </c>
      <c r="C14" s="30">
        <f>SUM(C11:C13)</f>
        <v>-1763.6499999999996</v>
      </c>
      <c r="D14" s="30">
        <f>SUM(D11:D13)</f>
        <v>21118.68</v>
      </c>
      <c r="E14" s="30">
        <f>SUM(E11:E13)</f>
        <v>19875.06</v>
      </c>
      <c r="F14" s="30">
        <f>SUM(F11:F13)</f>
        <v>-3007.2699999999986</v>
      </c>
    </row>
    <row r="15" ht="11.25" customHeight="1"/>
    <row r="16" spans="1:6" ht="15.75">
      <c r="A16" s="51" t="s">
        <v>20</v>
      </c>
      <c r="B16" s="51"/>
      <c r="C16" s="51"/>
      <c r="D16" s="51"/>
      <c r="E16" s="51"/>
      <c r="F16" s="51"/>
    </row>
    <row r="17" spans="1:8" ht="15.75">
      <c r="A17" s="40"/>
      <c r="B17" s="40"/>
      <c r="C17" s="40"/>
      <c r="D17" s="40"/>
      <c r="E17" s="40"/>
      <c r="F17" s="40"/>
      <c r="H17" s="6" t="s">
        <v>21</v>
      </c>
    </row>
    <row r="18" spans="1:8" ht="33" customHeight="1">
      <c r="A18" s="18" t="s">
        <v>33</v>
      </c>
      <c r="B18" s="52" t="s">
        <v>4</v>
      </c>
      <c r="C18" s="52"/>
      <c r="D18" s="52"/>
      <c r="E18" s="52"/>
      <c r="F18" s="21" t="s">
        <v>10</v>
      </c>
      <c r="G18" s="22"/>
      <c r="H18" s="6">
        <f>D5</f>
        <v>138.1</v>
      </c>
    </row>
    <row r="19" spans="1:10" ht="18" customHeight="1">
      <c r="A19" s="34">
        <v>1</v>
      </c>
      <c r="B19" s="53" t="s">
        <v>5</v>
      </c>
      <c r="C19" s="53"/>
      <c r="D19" s="53"/>
      <c r="E19" s="54"/>
      <c r="F19" s="48">
        <f>I12</f>
        <v>5303.040000000001</v>
      </c>
      <c r="G19" s="13"/>
      <c r="H19" s="6" t="s">
        <v>22</v>
      </c>
      <c r="I19" s="6" t="s">
        <v>23</v>
      </c>
      <c r="J19" s="6" t="s">
        <v>24</v>
      </c>
    </row>
    <row r="20" spans="1:7" ht="18" customHeight="1">
      <c r="A20" s="36">
        <v>3</v>
      </c>
      <c r="B20" s="55" t="s">
        <v>40</v>
      </c>
      <c r="C20" s="55"/>
      <c r="D20" s="55"/>
      <c r="E20" s="56"/>
      <c r="F20" s="48">
        <f>I13</f>
        <v>994.3199999999998</v>
      </c>
      <c r="G20" s="13"/>
    </row>
    <row r="21" spans="1:7" ht="18" customHeight="1">
      <c r="A21" s="36">
        <v>4</v>
      </c>
      <c r="B21" s="55" t="s">
        <v>6</v>
      </c>
      <c r="C21" s="55"/>
      <c r="D21" s="55"/>
      <c r="E21" s="56"/>
      <c r="F21" s="48">
        <f>F22+F23+F24</f>
        <v>0</v>
      </c>
      <c r="G21" s="13"/>
    </row>
    <row r="22" spans="1:7" ht="16.5" customHeight="1">
      <c r="A22" s="36" t="s">
        <v>7</v>
      </c>
      <c r="B22" s="55" t="s">
        <v>25</v>
      </c>
      <c r="C22" s="55"/>
      <c r="D22" s="55"/>
      <c r="E22" s="56"/>
      <c r="F22" s="48">
        <f>F34+F35</f>
        <v>0</v>
      </c>
      <c r="G22" s="13"/>
    </row>
    <row r="23" spans="1:7" ht="16.5" customHeight="1">
      <c r="A23" s="36" t="s">
        <v>7</v>
      </c>
      <c r="B23" s="55" t="s">
        <v>26</v>
      </c>
      <c r="C23" s="55"/>
      <c r="D23" s="55"/>
      <c r="E23" s="56"/>
      <c r="F23" s="48">
        <v>0</v>
      </c>
      <c r="G23" s="13"/>
    </row>
    <row r="24" spans="1:7" ht="16.5" customHeight="1">
      <c r="A24" s="36" t="s">
        <v>7</v>
      </c>
      <c r="B24" s="55" t="s">
        <v>27</v>
      </c>
      <c r="C24" s="55"/>
      <c r="D24" s="55"/>
      <c r="E24" s="56"/>
      <c r="F24" s="48">
        <v>0</v>
      </c>
      <c r="G24" s="13"/>
    </row>
    <row r="25" spans="1:7" ht="17.25" customHeight="1">
      <c r="A25" s="36">
        <v>5</v>
      </c>
      <c r="B25" s="70" t="s">
        <v>37</v>
      </c>
      <c r="C25" s="70"/>
      <c r="D25" s="70"/>
      <c r="E25" s="71"/>
      <c r="F25" s="48">
        <f>D12+D13</f>
        <v>3336.8399999999997</v>
      </c>
      <c r="G25" s="13"/>
    </row>
    <row r="26" spans="1:7" s="23" customFormat="1" ht="21" customHeight="1">
      <c r="A26" s="38"/>
      <c r="B26" s="50" t="s">
        <v>8</v>
      </c>
      <c r="C26" s="50"/>
      <c r="D26" s="50"/>
      <c r="E26" s="50"/>
      <c r="F26" s="47">
        <f>F19+F20+F21+F25</f>
        <v>9634.2</v>
      </c>
      <c r="G26" s="10"/>
    </row>
    <row r="28" spans="1:6" ht="18" customHeight="1">
      <c r="A28" s="32" t="s">
        <v>60</v>
      </c>
      <c r="B28" s="32"/>
      <c r="C28" s="32"/>
      <c r="D28" s="32"/>
      <c r="E28" s="32"/>
      <c r="F28" s="4">
        <f>D7+D14-F26</f>
        <v>36762.479999999996</v>
      </c>
    </row>
    <row r="29" spans="1:6" ht="20.25" customHeight="1">
      <c r="A29" s="32" t="s">
        <v>61</v>
      </c>
      <c r="B29" s="32"/>
      <c r="C29" s="32"/>
      <c r="D29" s="32"/>
      <c r="E29" s="32"/>
      <c r="F29" s="4">
        <f>F14</f>
        <v>-3007.2699999999986</v>
      </c>
    </row>
    <row r="30" spans="1:6" ht="18" customHeight="1" outlineLevel="1">
      <c r="A30" s="33" t="s">
        <v>42</v>
      </c>
      <c r="B30" s="33"/>
      <c r="C30" s="33"/>
      <c r="D30" s="33"/>
      <c r="E30" s="33"/>
      <c r="F30" s="4">
        <f>F28+F29</f>
        <v>33755.21</v>
      </c>
    </row>
    <row r="31" ht="11.25" customHeight="1"/>
    <row r="33" spans="1:6" ht="15.75">
      <c r="A33" s="24" t="s">
        <v>16</v>
      </c>
      <c r="B33" s="24" t="s">
        <v>9</v>
      </c>
      <c r="C33" s="57" t="s">
        <v>28</v>
      </c>
      <c r="D33" s="58"/>
      <c r="E33" s="59"/>
      <c r="F33" s="24" t="s">
        <v>29</v>
      </c>
    </row>
    <row r="34" spans="1:6" s="44" customFormat="1" ht="15.75" customHeight="1">
      <c r="A34" s="41">
        <v>1</v>
      </c>
      <c r="B34" s="42"/>
      <c r="C34" s="60"/>
      <c r="D34" s="61"/>
      <c r="E34" s="62"/>
      <c r="F34" s="43"/>
    </row>
    <row r="35" spans="1:6" ht="15.75" customHeight="1">
      <c r="A35" s="1"/>
      <c r="B35" s="3"/>
      <c r="C35" s="63"/>
      <c r="D35" s="64"/>
      <c r="E35" s="65"/>
      <c r="F35" s="2"/>
    </row>
    <row r="36" spans="1:6" ht="15.75">
      <c r="A36" s="5"/>
      <c r="B36" s="7"/>
      <c r="C36" s="66"/>
      <c r="D36" s="67"/>
      <c r="E36" s="68"/>
      <c r="F36" s="8"/>
    </row>
    <row r="37" spans="1:6" s="23" customFormat="1" ht="15.75">
      <c r="A37" s="69" t="s">
        <v>30</v>
      </c>
      <c r="B37" s="69"/>
      <c r="C37" s="69"/>
      <c r="D37" s="69"/>
      <c r="E37" s="69"/>
      <c r="F37" s="25">
        <f>SUM(F34:F36)</f>
        <v>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C33:E33"/>
    <mergeCell ref="C34:E34"/>
    <mergeCell ref="C35:E35"/>
    <mergeCell ref="C36:E36"/>
    <mergeCell ref="A37:E3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2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51" t="s">
        <v>31</v>
      </c>
      <c r="B1" s="51"/>
      <c r="C1" s="51"/>
      <c r="D1" s="51"/>
      <c r="E1" s="51"/>
      <c r="F1" s="51"/>
      <c r="G1" s="9"/>
    </row>
    <row r="2" spans="1:8" ht="15.75">
      <c r="A2" s="51" t="s">
        <v>44</v>
      </c>
      <c r="B2" s="51"/>
      <c r="C2" s="51"/>
      <c r="D2" s="51"/>
      <c r="E2" s="51"/>
      <c r="F2" s="51"/>
      <c r="G2" s="10"/>
      <c r="H2" s="11"/>
    </row>
    <row r="3" ht="9" customHeight="1"/>
    <row r="4" spans="1:6" ht="15.75" hidden="1" outlineLevel="1">
      <c r="A4" s="13" t="s">
        <v>39</v>
      </c>
      <c r="C4" s="13"/>
      <c r="D4" s="13"/>
      <c r="E4" s="13"/>
      <c r="F4" s="13"/>
    </row>
    <row r="5" spans="1:6" ht="15.75" hidden="1" outlineLevel="1">
      <c r="A5" s="13" t="s">
        <v>11</v>
      </c>
      <c r="C5" s="13"/>
      <c r="D5" s="13">
        <v>138.1</v>
      </c>
      <c r="E5" s="13" t="s">
        <v>12</v>
      </c>
      <c r="F5" s="13"/>
    </row>
    <row r="6" spans="4:9" ht="9" customHeight="1" collapsed="1">
      <c r="D6" s="13"/>
      <c r="I6" s="28"/>
    </row>
    <row r="7" spans="1:6" ht="15.75">
      <c r="A7" s="10" t="s">
        <v>45</v>
      </c>
      <c r="C7" s="10"/>
      <c r="D7" s="14">
        <f>'2014'!F28</f>
        <v>13793.52</v>
      </c>
      <c r="E7" s="10" t="s">
        <v>14</v>
      </c>
      <c r="F7" s="10"/>
    </row>
    <row r="8" spans="1:6" ht="15.75">
      <c r="A8" s="10" t="s">
        <v>13</v>
      </c>
      <c r="C8" s="13"/>
      <c r="D8" s="15">
        <f>C14</f>
        <v>-3629.08</v>
      </c>
      <c r="E8" s="13" t="s">
        <v>14</v>
      </c>
      <c r="F8" s="13"/>
    </row>
    <row r="9" spans="2:6" ht="15.75">
      <c r="B9" s="13"/>
      <c r="C9" s="13"/>
      <c r="D9" s="13"/>
      <c r="E9" s="13"/>
      <c r="F9" s="16" t="s">
        <v>15</v>
      </c>
    </row>
    <row r="10" spans="1:6" s="12" customFormat="1" ht="28.5" customHeight="1">
      <c r="A10" s="5" t="s">
        <v>16</v>
      </c>
      <c r="B10" s="17" t="s">
        <v>17</v>
      </c>
      <c r="C10" s="18" t="s">
        <v>18</v>
      </c>
      <c r="D10" s="18" t="s">
        <v>0</v>
      </c>
      <c r="E10" s="18" t="s">
        <v>19</v>
      </c>
      <c r="F10" s="18" t="s">
        <v>32</v>
      </c>
    </row>
    <row r="11" spans="1:9" s="20" customFormat="1" ht="30" customHeight="1">
      <c r="A11" s="5">
        <v>1</v>
      </c>
      <c r="B11" s="19" t="s">
        <v>1</v>
      </c>
      <c r="C11" s="31">
        <v>-2994.75</v>
      </c>
      <c r="D11" s="29">
        <v>17781.84</v>
      </c>
      <c r="E11" s="29">
        <v>19294.77</v>
      </c>
      <c r="F11" s="29">
        <f>C11-D11+E11</f>
        <v>-1481.8199999999997</v>
      </c>
      <c r="G11" s="6" t="s">
        <v>34</v>
      </c>
      <c r="H11" s="6">
        <v>10.73</v>
      </c>
      <c r="I11" s="28">
        <f>H11*12*H18</f>
        <v>17781.755999999998</v>
      </c>
    </row>
    <row r="12" spans="1:9" s="20" customFormat="1" ht="15.75">
      <c r="A12" s="5">
        <v>2</v>
      </c>
      <c r="B12" s="19" t="s">
        <v>2</v>
      </c>
      <c r="C12" s="31">
        <v>-488.23</v>
      </c>
      <c r="D12" s="29">
        <v>2491.68</v>
      </c>
      <c r="E12" s="29">
        <v>2772.27</v>
      </c>
      <c r="F12" s="29">
        <f>C12-D12+E12</f>
        <v>-207.63999999999987</v>
      </c>
      <c r="G12" s="13" t="s">
        <v>35</v>
      </c>
      <c r="H12" s="6">
        <v>3.2</v>
      </c>
      <c r="I12" s="27">
        <f>H12*12*H18</f>
        <v>5303.040000000001</v>
      </c>
    </row>
    <row r="13" spans="1:9" s="20" customFormat="1" ht="29.25" customHeight="1">
      <c r="A13" s="5">
        <v>3</v>
      </c>
      <c r="B13" s="19" t="s">
        <v>36</v>
      </c>
      <c r="C13" s="31">
        <v>-146.1</v>
      </c>
      <c r="D13" s="29">
        <v>845.16</v>
      </c>
      <c r="E13" s="29">
        <v>917.07</v>
      </c>
      <c r="F13" s="29">
        <f>C13-D13+E13</f>
        <v>-74.18999999999994</v>
      </c>
      <c r="G13" s="13" t="s">
        <v>38</v>
      </c>
      <c r="H13" s="6">
        <v>0.6</v>
      </c>
      <c r="I13" s="27">
        <f>H13*12*H18</f>
        <v>994.3199999999998</v>
      </c>
    </row>
    <row r="14" spans="1:6" ht="19.5" customHeight="1">
      <c r="A14" s="5"/>
      <c r="B14" s="19" t="s">
        <v>3</v>
      </c>
      <c r="C14" s="30">
        <f>SUM(C11:C13)</f>
        <v>-3629.08</v>
      </c>
      <c r="D14" s="30">
        <f>SUM(D11:D13)</f>
        <v>21118.68</v>
      </c>
      <c r="E14" s="30">
        <f>SUM(E11:E13)</f>
        <v>22984.11</v>
      </c>
      <c r="F14" s="30">
        <f>SUM(F11:F13)</f>
        <v>-1763.6499999999996</v>
      </c>
    </row>
    <row r="15" ht="11.25" customHeight="1"/>
    <row r="16" spans="1:6" ht="15.75">
      <c r="A16" s="51" t="s">
        <v>20</v>
      </c>
      <c r="B16" s="51"/>
      <c r="C16" s="51"/>
      <c r="D16" s="51"/>
      <c r="E16" s="51"/>
      <c r="F16" s="51"/>
    </row>
    <row r="17" spans="1:8" ht="15.75">
      <c r="A17" s="26"/>
      <c r="B17" s="9"/>
      <c r="C17" s="9"/>
      <c r="D17" s="9"/>
      <c r="E17" s="9"/>
      <c r="F17" s="9"/>
      <c r="H17" s="6" t="s">
        <v>21</v>
      </c>
    </row>
    <row r="18" spans="1:8" ht="33" customHeight="1">
      <c r="A18" s="18" t="s">
        <v>33</v>
      </c>
      <c r="B18" s="52" t="s">
        <v>4</v>
      </c>
      <c r="C18" s="52"/>
      <c r="D18" s="52"/>
      <c r="E18" s="52"/>
      <c r="F18" s="21" t="s">
        <v>10</v>
      </c>
      <c r="G18" s="22"/>
      <c r="H18" s="6">
        <f>D5</f>
        <v>138.1</v>
      </c>
    </row>
    <row r="19" spans="1:10" ht="18" customHeight="1">
      <c r="A19" s="34">
        <v>1</v>
      </c>
      <c r="B19" s="53" t="s">
        <v>5</v>
      </c>
      <c r="C19" s="53"/>
      <c r="D19" s="53"/>
      <c r="E19" s="53"/>
      <c r="F19" s="35">
        <f>I12</f>
        <v>5303.040000000001</v>
      </c>
      <c r="G19" s="13"/>
      <c r="H19" s="6" t="s">
        <v>22</v>
      </c>
      <c r="I19" s="6" t="s">
        <v>23</v>
      </c>
      <c r="J19" s="6" t="s">
        <v>24</v>
      </c>
    </row>
    <row r="20" spans="1:7" ht="18" customHeight="1">
      <c r="A20" s="36">
        <v>3</v>
      </c>
      <c r="B20" s="55" t="s">
        <v>40</v>
      </c>
      <c r="C20" s="55"/>
      <c r="D20" s="55"/>
      <c r="E20" s="55"/>
      <c r="F20" s="37">
        <f>I13</f>
        <v>994.3199999999998</v>
      </c>
      <c r="G20" s="13"/>
    </row>
    <row r="21" spans="1:7" ht="18" customHeight="1">
      <c r="A21" s="36">
        <v>4</v>
      </c>
      <c r="B21" s="55" t="s">
        <v>6</v>
      </c>
      <c r="C21" s="55"/>
      <c r="D21" s="55"/>
      <c r="E21" s="55"/>
      <c r="F21" s="37">
        <f>F22+F23+F24</f>
        <v>0</v>
      </c>
      <c r="G21" s="13"/>
    </row>
    <row r="22" spans="1:7" ht="16.5" customHeight="1">
      <c r="A22" s="36" t="s">
        <v>7</v>
      </c>
      <c r="B22" s="55" t="s">
        <v>25</v>
      </c>
      <c r="C22" s="55"/>
      <c r="D22" s="55"/>
      <c r="E22" s="55"/>
      <c r="F22" s="37">
        <f>F34+F35</f>
        <v>0</v>
      </c>
      <c r="G22" s="13"/>
    </row>
    <row r="23" spans="1:7" ht="16.5" customHeight="1">
      <c r="A23" s="36" t="s">
        <v>7</v>
      </c>
      <c r="B23" s="55" t="s">
        <v>26</v>
      </c>
      <c r="C23" s="55"/>
      <c r="D23" s="55"/>
      <c r="E23" s="55"/>
      <c r="F23" s="37">
        <v>0</v>
      </c>
      <c r="G23" s="13"/>
    </row>
    <row r="24" spans="1:7" ht="16.5" customHeight="1">
      <c r="A24" s="36" t="s">
        <v>7</v>
      </c>
      <c r="B24" s="55" t="s">
        <v>27</v>
      </c>
      <c r="C24" s="55"/>
      <c r="D24" s="55"/>
      <c r="E24" s="55"/>
      <c r="F24" s="37">
        <v>0</v>
      </c>
      <c r="G24" s="13"/>
    </row>
    <row r="25" spans="1:7" ht="17.25" customHeight="1">
      <c r="A25" s="36">
        <v>5</v>
      </c>
      <c r="B25" s="70" t="s">
        <v>37</v>
      </c>
      <c r="C25" s="70"/>
      <c r="D25" s="70"/>
      <c r="E25" s="70"/>
      <c r="F25" s="37">
        <f>D12+D13</f>
        <v>3336.8399999999997</v>
      </c>
      <c r="G25" s="13"/>
    </row>
    <row r="26" spans="1:7" s="23" customFormat="1" ht="21" customHeight="1">
      <c r="A26" s="38"/>
      <c r="B26" s="50" t="s">
        <v>8</v>
      </c>
      <c r="C26" s="50"/>
      <c r="D26" s="50"/>
      <c r="E26" s="50"/>
      <c r="F26" s="39">
        <f>F19+F20+F21+F25</f>
        <v>9634.2</v>
      </c>
      <c r="G26" s="10"/>
    </row>
    <row r="28" spans="1:6" ht="18" customHeight="1">
      <c r="A28" s="32" t="s">
        <v>43</v>
      </c>
      <c r="B28" s="32"/>
      <c r="C28" s="32"/>
      <c r="D28" s="32"/>
      <c r="E28" s="32"/>
      <c r="F28" s="4">
        <f>D7+D14-F26</f>
        <v>25277.999999999996</v>
      </c>
    </row>
    <row r="29" spans="1:6" ht="20.25" customHeight="1">
      <c r="A29" s="32" t="s">
        <v>41</v>
      </c>
      <c r="B29" s="32"/>
      <c r="C29" s="32"/>
      <c r="D29" s="32"/>
      <c r="E29" s="32"/>
      <c r="F29" s="4">
        <f>F14</f>
        <v>-1763.6499999999996</v>
      </c>
    </row>
    <row r="30" spans="1:6" ht="18" customHeight="1" outlineLevel="1">
      <c r="A30" s="33" t="s">
        <v>42</v>
      </c>
      <c r="B30" s="33"/>
      <c r="C30" s="33"/>
      <c r="D30" s="33"/>
      <c r="E30" s="33"/>
      <c r="F30" s="4">
        <f>F28+F29</f>
        <v>23514.35</v>
      </c>
    </row>
    <row r="31" ht="11.25" customHeight="1"/>
    <row r="33" spans="1:6" ht="15.75">
      <c r="A33" s="24" t="s">
        <v>16</v>
      </c>
      <c r="B33" s="24" t="s">
        <v>9</v>
      </c>
      <c r="C33" s="57" t="s">
        <v>28</v>
      </c>
      <c r="D33" s="58"/>
      <c r="E33" s="59"/>
      <c r="F33" s="24" t="s">
        <v>29</v>
      </c>
    </row>
    <row r="34" spans="1:6" s="44" customFormat="1" ht="31.5" customHeight="1">
      <c r="A34" s="41">
        <v>1</v>
      </c>
      <c r="B34" s="42"/>
      <c r="C34" s="60"/>
      <c r="D34" s="61"/>
      <c r="E34" s="62"/>
      <c r="F34" s="43"/>
    </row>
    <row r="35" spans="1:6" ht="30" customHeight="1">
      <c r="A35" s="1"/>
      <c r="B35" s="3"/>
      <c r="C35" s="63"/>
      <c r="D35" s="64"/>
      <c r="E35" s="65"/>
      <c r="F35" s="2"/>
    </row>
    <row r="36" spans="1:6" ht="15.75">
      <c r="A36" s="5"/>
      <c r="B36" s="7"/>
      <c r="C36" s="66"/>
      <c r="D36" s="67"/>
      <c r="E36" s="68"/>
      <c r="F36" s="8"/>
    </row>
    <row r="37" spans="1:6" s="23" customFormat="1" ht="15.75">
      <c r="A37" s="69" t="s">
        <v>30</v>
      </c>
      <c r="B37" s="69"/>
      <c r="C37" s="69"/>
      <c r="D37" s="69"/>
      <c r="E37" s="69"/>
      <c r="F37" s="25">
        <f>SUM(F34:F36)</f>
        <v>0</v>
      </c>
    </row>
  </sheetData>
  <sheetProtection selectLockedCells="1" selectUnlockedCells="1"/>
  <mergeCells count="17">
    <mergeCell ref="C36:E36"/>
    <mergeCell ref="A1:F1"/>
    <mergeCell ref="A2:F2"/>
    <mergeCell ref="A16:F16"/>
    <mergeCell ref="B18:E18"/>
    <mergeCell ref="B19:E19"/>
    <mergeCell ref="B20:E20"/>
    <mergeCell ref="A37:E37"/>
    <mergeCell ref="C34:E34"/>
    <mergeCell ref="C35:E35"/>
    <mergeCell ref="C33:E33"/>
    <mergeCell ref="B26:E26"/>
    <mergeCell ref="B21:E21"/>
    <mergeCell ref="B22:E22"/>
    <mergeCell ref="B23:E23"/>
    <mergeCell ref="B24:E24"/>
    <mergeCell ref="B25:E25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F29" sqref="F29"/>
    </sheetView>
  </sheetViews>
  <sheetFormatPr defaultColWidth="9.140625" defaultRowHeight="12.75" outlineLevelRow="1"/>
  <cols>
    <col min="1" max="1" width="4.421875" style="12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51" t="s">
        <v>46</v>
      </c>
      <c r="B1" s="51"/>
      <c r="C1" s="51"/>
      <c r="D1" s="51"/>
      <c r="E1" s="51"/>
      <c r="F1" s="51"/>
      <c r="G1" s="40"/>
    </row>
    <row r="2" spans="1:8" ht="15.75">
      <c r="A2" s="51" t="s">
        <v>44</v>
      </c>
      <c r="B2" s="51"/>
      <c r="C2" s="51"/>
      <c r="D2" s="51"/>
      <c r="E2" s="51"/>
      <c r="F2" s="51"/>
      <c r="G2" s="10"/>
      <c r="H2" s="11"/>
    </row>
    <row r="3" ht="9" customHeight="1"/>
    <row r="4" spans="1:6" ht="15.75" hidden="1" outlineLevel="1">
      <c r="A4" s="13" t="s">
        <v>39</v>
      </c>
      <c r="C4" s="13"/>
      <c r="D4" s="13"/>
      <c r="E4" s="13"/>
      <c r="F4" s="13"/>
    </row>
    <row r="5" spans="1:6" ht="15.75" hidden="1" outlineLevel="1">
      <c r="A5" s="13" t="s">
        <v>11</v>
      </c>
      <c r="C5" s="13"/>
      <c r="D5" s="13">
        <v>138.1</v>
      </c>
      <c r="E5" s="13" t="s">
        <v>12</v>
      </c>
      <c r="F5" s="13"/>
    </row>
    <row r="6" spans="4:9" ht="9" customHeight="1" collapsed="1">
      <c r="D6" s="13"/>
      <c r="I6" s="28"/>
    </row>
    <row r="7" spans="1:6" ht="18.75">
      <c r="A7" s="10" t="s">
        <v>47</v>
      </c>
      <c r="C7" s="10"/>
      <c r="D7" s="46">
        <v>3289.04</v>
      </c>
      <c r="E7" s="10" t="s">
        <v>14</v>
      </c>
      <c r="F7" s="10"/>
    </row>
    <row r="8" spans="1:6" ht="15.75">
      <c r="A8" s="10" t="s">
        <v>48</v>
      </c>
      <c r="C8" s="13"/>
      <c r="D8" s="15">
        <f>C14</f>
        <v>-2324.4800000000005</v>
      </c>
      <c r="E8" s="13" t="s">
        <v>14</v>
      </c>
      <c r="F8" s="13"/>
    </row>
    <row r="9" spans="2:6" ht="15.75">
      <c r="B9" s="13"/>
      <c r="C9" s="13"/>
      <c r="D9" s="13"/>
      <c r="E9" s="13"/>
      <c r="F9" s="16" t="s">
        <v>15</v>
      </c>
    </row>
    <row r="10" spans="1:6" s="12" customFormat="1" ht="28.5" customHeight="1">
      <c r="A10" s="5" t="s">
        <v>16</v>
      </c>
      <c r="B10" s="17" t="s">
        <v>17</v>
      </c>
      <c r="C10" s="18" t="s">
        <v>49</v>
      </c>
      <c r="D10" s="18" t="s">
        <v>0</v>
      </c>
      <c r="E10" s="18" t="s">
        <v>19</v>
      </c>
      <c r="F10" s="18" t="s">
        <v>50</v>
      </c>
    </row>
    <row r="11" spans="1:9" s="20" customFormat="1" ht="30" customHeight="1">
      <c r="A11" s="5">
        <v>1</v>
      </c>
      <c r="B11" s="19" t="s">
        <v>1</v>
      </c>
      <c r="C11" s="31">
        <v>-1986.13</v>
      </c>
      <c r="D11" s="29">
        <v>17781.84</v>
      </c>
      <c r="E11" s="29">
        <v>16773.22</v>
      </c>
      <c r="F11" s="29">
        <f>C11-D11+E11</f>
        <v>-2994.75</v>
      </c>
      <c r="G11" s="6" t="s">
        <v>34</v>
      </c>
      <c r="H11" s="6">
        <v>10.73</v>
      </c>
      <c r="I11" s="28">
        <f>H11*12*H18</f>
        <v>17781.755999999998</v>
      </c>
    </row>
    <row r="12" spans="1:9" s="20" customFormat="1" ht="15.75">
      <c r="A12" s="5">
        <v>2</v>
      </c>
      <c r="B12" s="19" t="s">
        <v>2</v>
      </c>
      <c r="C12" s="31">
        <v>-192.51</v>
      </c>
      <c r="D12" s="29">
        <v>2374.5</v>
      </c>
      <c r="E12" s="29">
        <v>2078.78</v>
      </c>
      <c r="F12" s="29">
        <f>C12-D12+E12</f>
        <v>-488.23</v>
      </c>
      <c r="G12" s="13" t="s">
        <v>35</v>
      </c>
      <c r="H12" s="6">
        <v>3.2</v>
      </c>
      <c r="I12" s="27">
        <f>H12*12*H18</f>
        <v>5303.040000000001</v>
      </c>
    </row>
    <row r="13" spans="1:9" s="20" customFormat="1" ht="29.25" customHeight="1">
      <c r="A13" s="5">
        <v>3</v>
      </c>
      <c r="B13" s="19" t="s">
        <v>36</v>
      </c>
      <c r="C13" s="31">
        <v>-145.84</v>
      </c>
      <c r="D13" s="29">
        <v>845.16</v>
      </c>
      <c r="E13" s="29">
        <v>844.9</v>
      </c>
      <c r="F13" s="29">
        <f>C13-D13+E13</f>
        <v>-146.10000000000002</v>
      </c>
      <c r="G13" s="13" t="s">
        <v>38</v>
      </c>
      <c r="H13" s="6">
        <v>0.6</v>
      </c>
      <c r="I13" s="27">
        <f>H13*12*H18</f>
        <v>994.3199999999998</v>
      </c>
    </row>
    <row r="14" spans="1:6" ht="19.5" customHeight="1">
      <c r="A14" s="5"/>
      <c r="B14" s="19" t="s">
        <v>3</v>
      </c>
      <c r="C14" s="30">
        <f>SUM(C11:C13)</f>
        <v>-2324.4800000000005</v>
      </c>
      <c r="D14" s="30">
        <f>SUM(D11:D13)</f>
        <v>21001.5</v>
      </c>
      <c r="E14" s="30">
        <f>SUM(E11:E13)</f>
        <v>19696.9</v>
      </c>
      <c r="F14" s="30">
        <f>SUM(F11:F13)</f>
        <v>-3629.08</v>
      </c>
    </row>
    <row r="15" ht="11.25" customHeight="1"/>
    <row r="16" spans="1:6" ht="15.75">
      <c r="A16" s="51" t="s">
        <v>20</v>
      </c>
      <c r="B16" s="51"/>
      <c r="C16" s="51"/>
      <c r="D16" s="51"/>
      <c r="E16" s="51"/>
      <c r="F16" s="51"/>
    </row>
    <row r="17" spans="1:8" ht="15.75">
      <c r="A17" s="40"/>
      <c r="B17" s="40"/>
      <c r="C17" s="40"/>
      <c r="D17" s="40"/>
      <c r="E17" s="40"/>
      <c r="F17" s="40"/>
      <c r="H17" s="6" t="s">
        <v>21</v>
      </c>
    </row>
    <row r="18" spans="1:8" ht="33" customHeight="1">
      <c r="A18" s="18" t="s">
        <v>33</v>
      </c>
      <c r="B18" s="52" t="s">
        <v>4</v>
      </c>
      <c r="C18" s="52"/>
      <c r="D18" s="52"/>
      <c r="E18" s="52"/>
      <c r="F18" s="21" t="s">
        <v>10</v>
      </c>
      <c r="G18" s="22"/>
      <c r="H18" s="6">
        <f>D5</f>
        <v>138.1</v>
      </c>
    </row>
    <row r="19" spans="1:10" ht="18" customHeight="1">
      <c r="A19" s="34">
        <v>1</v>
      </c>
      <c r="B19" s="53" t="s">
        <v>5</v>
      </c>
      <c r="C19" s="53"/>
      <c r="D19" s="53"/>
      <c r="E19" s="53"/>
      <c r="F19" s="35">
        <f>I12</f>
        <v>5303.040000000001</v>
      </c>
      <c r="G19" s="13"/>
      <c r="H19" s="6" t="s">
        <v>22</v>
      </c>
      <c r="I19" s="6" t="s">
        <v>23</v>
      </c>
      <c r="J19" s="6" t="s">
        <v>24</v>
      </c>
    </row>
    <row r="20" spans="1:7" ht="18" customHeight="1">
      <c r="A20" s="36">
        <v>3</v>
      </c>
      <c r="B20" s="55" t="s">
        <v>40</v>
      </c>
      <c r="C20" s="55"/>
      <c r="D20" s="55"/>
      <c r="E20" s="55"/>
      <c r="F20" s="37">
        <f>I13</f>
        <v>994.3199999999998</v>
      </c>
      <c r="G20" s="13"/>
    </row>
    <row r="21" spans="1:7" ht="18" customHeight="1">
      <c r="A21" s="36">
        <v>4</v>
      </c>
      <c r="B21" s="55" t="s">
        <v>6</v>
      </c>
      <c r="C21" s="55"/>
      <c r="D21" s="55"/>
      <c r="E21" s="55"/>
      <c r="F21" s="37">
        <f>F22+F23+F24</f>
        <v>980</v>
      </c>
      <c r="G21" s="13"/>
    </row>
    <row r="22" spans="1:7" ht="16.5" customHeight="1">
      <c r="A22" s="36" t="s">
        <v>7</v>
      </c>
      <c r="B22" s="55" t="s">
        <v>25</v>
      </c>
      <c r="C22" s="55"/>
      <c r="D22" s="55"/>
      <c r="E22" s="55"/>
      <c r="F22" s="37">
        <f>F34+F35</f>
        <v>980</v>
      </c>
      <c r="G22" s="13"/>
    </row>
    <row r="23" spans="1:7" ht="16.5" customHeight="1">
      <c r="A23" s="36" t="s">
        <v>7</v>
      </c>
      <c r="B23" s="55" t="s">
        <v>26</v>
      </c>
      <c r="C23" s="55"/>
      <c r="D23" s="55"/>
      <c r="E23" s="55"/>
      <c r="F23" s="37">
        <v>0</v>
      </c>
      <c r="G23" s="13"/>
    </row>
    <row r="24" spans="1:7" ht="16.5" customHeight="1">
      <c r="A24" s="36" t="s">
        <v>7</v>
      </c>
      <c r="B24" s="55" t="s">
        <v>27</v>
      </c>
      <c r="C24" s="55"/>
      <c r="D24" s="55"/>
      <c r="E24" s="55"/>
      <c r="F24" s="37">
        <v>0</v>
      </c>
      <c r="G24" s="13"/>
    </row>
    <row r="25" spans="1:7" ht="17.25" customHeight="1">
      <c r="A25" s="36">
        <v>5</v>
      </c>
      <c r="B25" s="70" t="s">
        <v>37</v>
      </c>
      <c r="C25" s="70"/>
      <c r="D25" s="70"/>
      <c r="E25" s="70"/>
      <c r="F25" s="37">
        <f>D12+D13</f>
        <v>3219.66</v>
      </c>
      <c r="G25" s="13"/>
    </row>
    <row r="26" spans="1:7" s="23" customFormat="1" ht="21" customHeight="1">
      <c r="A26" s="38"/>
      <c r="B26" s="50" t="s">
        <v>8</v>
      </c>
      <c r="C26" s="50"/>
      <c r="D26" s="50"/>
      <c r="E26" s="50"/>
      <c r="F26" s="39">
        <f>F19+F20+F21+F25</f>
        <v>10497.02</v>
      </c>
      <c r="G26" s="10"/>
    </row>
    <row r="28" spans="1:6" ht="18" customHeight="1">
      <c r="A28" s="32" t="s">
        <v>51</v>
      </c>
      <c r="B28" s="32"/>
      <c r="C28" s="32"/>
      <c r="D28" s="32"/>
      <c r="E28" s="32"/>
      <c r="F28" s="4">
        <f>D7+D14-F26</f>
        <v>13793.52</v>
      </c>
    </row>
    <row r="29" spans="1:6" ht="20.25" customHeight="1">
      <c r="A29" s="32" t="s">
        <v>52</v>
      </c>
      <c r="B29" s="32"/>
      <c r="C29" s="32"/>
      <c r="D29" s="32"/>
      <c r="E29" s="32"/>
      <c r="F29" s="4">
        <f>F14</f>
        <v>-3629.08</v>
      </c>
    </row>
    <row r="30" spans="1:6" ht="18" customHeight="1" outlineLevel="1">
      <c r="A30" s="33" t="s">
        <v>42</v>
      </c>
      <c r="B30" s="33"/>
      <c r="C30" s="33"/>
      <c r="D30" s="33"/>
      <c r="E30" s="33"/>
      <c r="F30" s="4">
        <f>F28+F29</f>
        <v>10164.44</v>
      </c>
    </row>
    <row r="31" ht="11.25" customHeight="1"/>
    <row r="33" spans="1:6" ht="15.75">
      <c r="A33" s="24" t="s">
        <v>16</v>
      </c>
      <c r="B33" s="24" t="s">
        <v>9</v>
      </c>
      <c r="C33" s="57" t="s">
        <v>28</v>
      </c>
      <c r="D33" s="58"/>
      <c r="E33" s="59"/>
      <c r="F33" s="24" t="s">
        <v>29</v>
      </c>
    </row>
    <row r="34" spans="1:6" s="44" customFormat="1" ht="19.5" customHeight="1">
      <c r="A34" s="41">
        <v>1</v>
      </c>
      <c r="B34" s="42" t="s">
        <v>53</v>
      </c>
      <c r="C34" s="72" t="s">
        <v>54</v>
      </c>
      <c r="D34" s="72"/>
      <c r="E34" s="72"/>
      <c r="F34" s="43">
        <v>980</v>
      </c>
    </row>
    <row r="35" spans="1:6" ht="16.5" customHeight="1">
      <c r="A35" s="1"/>
      <c r="B35" s="3"/>
      <c r="C35" s="63"/>
      <c r="D35" s="64"/>
      <c r="E35" s="65"/>
      <c r="F35" s="2"/>
    </row>
    <row r="36" spans="1:6" ht="15.75">
      <c r="A36" s="5"/>
      <c r="B36" s="7"/>
      <c r="C36" s="66"/>
      <c r="D36" s="67"/>
      <c r="E36" s="68"/>
      <c r="F36" s="8"/>
    </row>
    <row r="37" spans="1:6" s="23" customFormat="1" ht="15.75">
      <c r="A37" s="69" t="s">
        <v>30</v>
      </c>
      <c r="B37" s="69"/>
      <c r="C37" s="69"/>
      <c r="D37" s="69"/>
      <c r="E37" s="69"/>
      <c r="F37" s="25">
        <f>SUM(F34:F36)</f>
        <v>980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C33:E33"/>
    <mergeCell ref="C34:E34"/>
    <mergeCell ref="C35:E35"/>
    <mergeCell ref="C36:E36"/>
    <mergeCell ref="A37:E3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2018-02-27T14:00:13Z</cp:lastPrinted>
  <dcterms:created xsi:type="dcterms:W3CDTF">2015-10-12T10:40:12Z</dcterms:created>
  <dcterms:modified xsi:type="dcterms:W3CDTF">2018-03-28T09:58:37Z</dcterms:modified>
  <cp:category/>
  <cp:version/>
  <cp:contentType/>
  <cp:contentStatus/>
</cp:coreProperties>
</file>