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'2015'!$A$1:$F$31</definedName>
  </definedNames>
  <calcPr fullCalcOnLoad="1" refMode="R1C1"/>
</workbook>
</file>

<file path=xl/sharedStrings.xml><?xml version="1.0" encoding="utf-8"?>
<sst xmlns="http://schemas.openxmlformats.org/spreadsheetml/2006/main" count="201" uniqueCount="68">
  <si>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</si>
  <si>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</si>
  <si>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</si>
  <si>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</si>
  <si>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</si>
  <si>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</si>
  <si>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</si>
  <si>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</si>
  <si>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</si>
  <si>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</si>
  <si>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</si>
  <si>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</si>
  <si>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</si>
  <si>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</si>
  <si>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</si>
  <si>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</si>
  <si>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</si>
  <si>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</si>
  <si>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</si>
  <si>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</si>
  <si>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</si>
  <si>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</si>
  <si>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</si>
  <si>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</si>
  <si>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</si>
  <si>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</si>
  <si>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</si>
  <si>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</si>
  <si>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</si>
  <si>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</si>
  <si>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</si>
  <si>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</si>
  <si>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</si>
  <si>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</si>
  <si>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</si>
  <si>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</si>
  <si>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</si>
  <si>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</si>
  <si>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</si>
  <si>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</si>
  <si>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</si>
  <si>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</si>
  <si>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</si>
  <si>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Остаток на 01.01.2015г.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</si>
  <si>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</si>
  <si>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</si>
  <si>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</si>
  <si>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</si>
  <si>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</si>
  <si>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</si>
  <si>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</si>
  <si>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</si>
  <si>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</si>
  <si>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</si>
  <si>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</si>
  <si>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</si>
  <si>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</si>
  <si>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</si>
  <si>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Ул. Янтарная, д. 19-21</t>
  </si>
  <si>
    <t>В управлении ООО «УК Старый Город» - с  01.09.2013 года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</si>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</sst>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3" fillId="33" borderId="19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2">
      <selection activeCell="A25" sqref="A25"/>
    </sheetView>
  </sheetViews>
  <sheetFormatPr defaultColWidth="9.140625" defaultRowHeight="12.75" outlineLevelRow="1"/>
  <cols>
    <col min="1" max="1" width="4.421875" style="11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64" t="s">
        <v>60</v>
      </c>
      <c r="B1" s="64"/>
      <c r="C1" s="64"/>
      <c r="D1" s="64"/>
      <c r="E1" s="64"/>
      <c r="F1" s="64"/>
      <c r="G1" s="46"/>
    </row>
    <row r="2" spans="1:8" ht="15.75">
      <c r="A2" s="64" t="s">
        <v>58</v>
      </c>
      <c r="B2" s="64"/>
      <c r="C2" s="64"/>
      <c r="D2" s="64"/>
      <c r="E2" s="64"/>
      <c r="F2" s="64"/>
      <c r="G2" s="9"/>
      <c r="H2" s="10"/>
    </row>
    <row r="3" ht="10.5" customHeight="1"/>
    <row r="4" spans="1:6" ht="9" customHeight="1" hidden="1" outlineLevel="1">
      <c r="A4" s="12" t="s">
        <v>59</v>
      </c>
      <c r="C4" s="12"/>
      <c r="D4" s="12"/>
      <c r="E4" s="12"/>
      <c r="F4" s="12"/>
    </row>
    <row r="5" spans="1:6" ht="14.25" customHeight="1" hidden="1" outlineLevel="1">
      <c r="A5" s="12" t="s">
        <v>11</v>
      </c>
      <c r="C5" s="12"/>
      <c r="D5" s="12">
        <v>157.8</v>
      </c>
      <c r="E5" s="12" t="s">
        <v>12</v>
      </c>
      <c r="F5" s="12"/>
    </row>
    <row r="6" spans="4:9" ht="9" customHeight="1" collapsed="1">
      <c r="D6" s="12"/>
      <c r="I6" s="25"/>
    </row>
    <row r="7" spans="1:6" ht="15.75">
      <c r="A7" s="9" t="s">
        <v>61</v>
      </c>
      <c r="C7" s="9"/>
      <c r="D7" s="13">
        <f>'2016'!F28</f>
        <v>43710.919999999984</v>
      </c>
      <c r="E7" s="9" t="s">
        <v>14</v>
      </c>
      <c r="F7" s="9"/>
    </row>
    <row r="8" spans="1:6" ht="15.75">
      <c r="A8" s="9" t="s">
        <v>62</v>
      </c>
      <c r="C8" s="12"/>
      <c r="D8" s="13">
        <f>C14</f>
        <v>-2100.3200000000006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5" t="s">
        <v>16</v>
      </c>
      <c r="B10" s="15" t="s">
        <v>17</v>
      </c>
      <c r="C10" s="16" t="s">
        <v>63</v>
      </c>
      <c r="D10" s="16" t="s">
        <v>0</v>
      </c>
      <c r="E10" s="16" t="s">
        <v>19</v>
      </c>
      <c r="F10" s="16" t="s">
        <v>64</v>
      </c>
    </row>
    <row r="11" spans="1:9" s="18" customFormat="1" ht="30" customHeight="1">
      <c r="A11" s="5">
        <v>1</v>
      </c>
      <c r="B11" s="17" t="s">
        <v>1</v>
      </c>
      <c r="C11" s="28">
        <v>-1821.0200000000004</v>
      </c>
      <c r="D11" s="26">
        <v>21852.24</v>
      </c>
      <c r="E11" s="26">
        <v>21852.24</v>
      </c>
      <c r="F11" s="26">
        <f>C11-D11+E11</f>
        <v>-1821.0200000000004</v>
      </c>
      <c r="G11" s="6" t="s">
        <v>34</v>
      </c>
      <c r="H11" s="6">
        <v>10.73</v>
      </c>
      <c r="I11" s="25">
        <f>H11*12*H18</f>
        <v>20318.328</v>
      </c>
    </row>
    <row r="12" spans="1:9" s="18" customFormat="1" ht="15.75">
      <c r="A12" s="5">
        <v>2</v>
      </c>
      <c r="B12" s="17" t="s">
        <v>2</v>
      </c>
      <c r="C12" s="28">
        <v>-198.82000000000016</v>
      </c>
      <c r="D12" s="26">
        <v>2385.84</v>
      </c>
      <c r="E12" s="26">
        <v>2385.84</v>
      </c>
      <c r="F12" s="26">
        <f>C12-D12+E12</f>
        <v>-198.82000000000016</v>
      </c>
      <c r="G12" s="12" t="s">
        <v>35</v>
      </c>
      <c r="H12" s="6">
        <v>4</v>
      </c>
      <c r="I12" s="24">
        <f>H12*12*H18</f>
        <v>7574.400000000001</v>
      </c>
    </row>
    <row r="13" spans="1:9" s="18" customFormat="1" ht="29.25" customHeight="1">
      <c r="A13" s="5">
        <v>3</v>
      </c>
      <c r="B13" s="17" t="s">
        <v>36</v>
      </c>
      <c r="C13" s="28">
        <v>-80.48000000000002</v>
      </c>
      <c r="D13" s="26">
        <v>965.76</v>
      </c>
      <c r="E13" s="26">
        <v>965.76</v>
      </c>
      <c r="F13" s="26">
        <f>C13-D13+E13</f>
        <v>-80.48000000000002</v>
      </c>
      <c r="G13" s="12" t="s">
        <v>38</v>
      </c>
      <c r="H13" s="6">
        <v>0.6</v>
      </c>
      <c r="I13" s="24">
        <f>H13*12*H18</f>
        <v>1136.16</v>
      </c>
    </row>
    <row r="14" spans="1:9" ht="19.5" customHeight="1">
      <c r="A14" s="5"/>
      <c r="B14" s="17" t="s">
        <v>3</v>
      </c>
      <c r="C14" s="27">
        <f>SUM(C11:C13)</f>
        <v>-2100.3200000000006</v>
      </c>
      <c r="D14" s="27">
        <f>SUM(D11:D13)</f>
        <v>25203.84</v>
      </c>
      <c r="E14" s="27">
        <f>SUM(E11:E13)</f>
        <v>25203.84</v>
      </c>
      <c r="F14" s="27">
        <f>SUM(F11:F13)</f>
        <v>-2100.3200000000006</v>
      </c>
      <c r="I14" s="47" t="s">
        <v>67</v>
      </c>
    </row>
    <row r="15" ht="11.25" customHeight="1"/>
    <row r="16" spans="1:6" ht="15.75">
      <c r="A16" s="64" t="s">
        <v>20</v>
      </c>
      <c r="B16" s="64"/>
      <c r="C16" s="64"/>
      <c r="D16" s="64"/>
      <c r="E16" s="64"/>
      <c r="F16" s="64"/>
    </row>
    <row r="17" spans="1:8" ht="15.75">
      <c r="A17" s="46"/>
      <c r="B17" s="46"/>
      <c r="C17" s="46"/>
      <c r="D17" s="46"/>
      <c r="E17" s="46"/>
      <c r="F17" s="46"/>
      <c r="H17" s="6" t="s">
        <v>21</v>
      </c>
    </row>
    <row r="18" spans="1:8" ht="33" customHeight="1">
      <c r="A18" s="16" t="s">
        <v>33</v>
      </c>
      <c r="B18" s="65" t="s">
        <v>4</v>
      </c>
      <c r="C18" s="65"/>
      <c r="D18" s="65"/>
      <c r="E18" s="65"/>
      <c r="F18" s="19" t="s">
        <v>10</v>
      </c>
      <c r="G18" s="20"/>
      <c r="H18" s="6">
        <f>D5</f>
        <v>157.8</v>
      </c>
    </row>
    <row r="19" spans="1:10" ht="18" customHeight="1">
      <c r="A19" s="31">
        <v>1</v>
      </c>
      <c r="B19" s="66" t="s">
        <v>5</v>
      </c>
      <c r="C19" s="66"/>
      <c r="D19" s="66"/>
      <c r="E19" s="67"/>
      <c r="F19" s="45">
        <f>I12</f>
        <v>7574.400000000001</v>
      </c>
      <c r="G19" s="12"/>
      <c r="H19" s="6" t="s">
        <v>22</v>
      </c>
      <c r="I19" s="6" t="s">
        <v>23</v>
      </c>
      <c r="J19" s="6" t="s">
        <v>24</v>
      </c>
    </row>
    <row r="20" spans="1:7" ht="18" customHeight="1">
      <c r="A20" s="33">
        <v>2</v>
      </c>
      <c r="B20" s="59" t="s">
        <v>39</v>
      </c>
      <c r="C20" s="59"/>
      <c r="D20" s="59"/>
      <c r="E20" s="60"/>
      <c r="F20" s="45">
        <f>I13</f>
        <v>1136.16</v>
      </c>
      <c r="G20" s="12"/>
    </row>
    <row r="21" spans="1:7" ht="18" customHeight="1">
      <c r="A21" s="33">
        <v>3</v>
      </c>
      <c r="B21" s="59" t="s">
        <v>6</v>
      </c>
      <c r="C21" s="59"/>
      <c r="D21" s="59"/>
      <c r="E21" s="60"/>
      <c r="F21" s="45">
        <f>F22+F23+F24</f>
        <v>0</v>
      </c>
      <c r="G21" s="12"/>
    </row>
    <row r="22" spans="1:7" ht="16.5" customHeight="1">
      <c r="A22" s="33" t="s">
        <v>7</v>
      </c>
      <c r="B22" s="59" t="s">
        <v>25</v>
      </c>
      <c r="C22" s="59"/>
      <c r="D22" s="59"/>
      <c r="E22" s="60"/>
      <c r="F22" s="45">
        <f>F34+F35</f>
        <v>0</v>
      </c>
      <c r="G22" s="12"/>
    </row>
    <row r="23" spans="1:7" ht="16.5" customHeight="1">
      <c r="A23" s="33" t="s">
        <v>7</v>
      </c>
      <c r="B23" s="59" t="s">
        <v>26</v>
      </c>
      <c r="C23" s="59"/>
      <c r="D23" s="59"/>
      <c r="E23" s="60"/>
      <c r="F23" s="45">
        <v>0</v>
      </c>
      <c r="G23" s="12"/>
    </row>
    <row r="24" spans="1:7" ht="16.5" customHeight="1">
      <c r="A24" s="33" t="s">
        <v>7</v>
      </c>
      <c r="B24" s="59" t="s">
        <v>27</v>
      </c>
      <c r="C24" s="59"/>
      <c r="D24" s="59"/>
      <c r="E24" s="60"/>
      <c r="F24" s="45">
        <v>0</v>
      </c>
      <c r="G24" s="12"/>
    </row>
    <row r="25" spans="1:7" ht="17.25" customHeight="1">
      <c r="A25" s="33">
        <v>4</v>
      </c>
      <c r="B25" s="61" t="s">
        <v>37</v>
      </c>
      <c r="C25" s="61"/>
      <c r="D25" s="61"/>
      <c r="E25" s="62"/>
      <c r="F25" s="45">
        <f>D12+D13</f>
        <v>3351.6000000000004</v>
      </c>
      <c r="G25" s="12"/>
    </row>
    <row r="26" spans="1:7" s="21" customFormat="1" ht="21" customHeight="1">
      <c r="A26" s="35"/>
      <c r="B26" s="63" t="s">
        <v>8</v>
      </c>
      <c r="C26" s="63"/>
      <c r="D26" s="63"/>
      <c r="E26" s="63"/>
      <c r="F26" s="44">
        <f>F19+F20+F21+F25</f>
        <v>12062.160000000002</v>
      </c>
      <c r="G26" s="9"/>
    </row>
    <row r="28" spans="1:6" ht="18" customHeight="1">
      <c r="A28" s="29" t="s">
        <v>65</v>
      </c>
      <c r="B28" s="29"/>
      <c r="C28" s="29"/>
      <c r="D28" s="29"/>
      <c r="E28" s="29"/>
      <c r="F28" s="4">
        <f>D7+D14-F26</f>
        <v>56852.59999999998</v>
      </c>
    </row>
    <row r="29" spans="1:6" ht="20.25" customHeight="1">
      <c r="A29" s="29" t="s">
        <v>66</v>
      </c>
      <c r="B29" s="29"/>
      <c r="C29" s="29"/>
      <c r="D29" s="29"/>
      <c r="E29" s="29"/>
      <c r="F29" s="4">
        <f>F14</f>
        <v>-2100.3200000000006</v>
      </c>
    </row>
    <row r="30" spans="1:6" ht="18" customHeight="1" outlineLevel="1">
      <c r="A30" s="30" t="s">
        <v>41</v>
      </c>
      <c r="B30" s="30"/>
      <c r="C30" s="30"/>
      <c r="D30" s="30"/>
      <c r="E30" s="30"/>
      <c r="F30" s="4">
        <f>F28+F29</f>
        <v>54752.27999999998</v>
      </c>
    </row>
    <row r="31" ht="11.25" customHeight="1"/>
    <row r="33" spans="1:6" ht="15.75">
      <c r="A33" s="22" t="s">
        <v>16</v>
      </c>
      <c r="B33" s="22" t="s">
        <v>9</v>
      </c>
      <c r="C33" s="48" t="s">
        <v>28</v>
      </c>
      <c r="D33" s="49"/>
      <c r="E33" s="50"/>
      <c r="F33" s="22" t="s">
        <v>29</v>
      </c>
    </row>
    <row r="34" spans="1:6" s="41" customFormat="1" ht="19.5" customHeight="1">
      <c r="A34" s="38"/>
      <c r="B34" s="39"/>
      <c r="C34" s="51"/>
      <c r="D34" s="51"/>
      <c r="E34" s="51"/>
      <c r="F34" s="40"/>
    </row>
    <row r="35" spans="1:6" ht="16.5" customHeight="1">
      <c r="A35" s="1"/>
      <c r="B35" s="3"/>
      <c r="C35" s="52"/>
      <c r="D35" s="53"/>
      <c r="E35" s="54"/>
      <c r="F35" s="2"/>
    </row>
    <row r="36" spans="1:6" ht="15.75">
      <c r="A36" s="5"/>
      <c r="B36" s="7"/>
      <c r="C36" s="55"/>
      <c r="D36" s="56"/>
      <c r="E36" s="57"/>
      <c r="F36" s="8"/>
    </row>
    <row r="37" spans="1:6" s="21" customFormat="1" ht="15.75">
      <c r="A37" s="58" t="s">
        <v>30</v>
      </c>
      <c r="B37" s="58"/>
      <c r="C37" s="58"/>
      <c r="D37" s="58"/>
      <c r="E37" s="58"/>
      <c r="F37" s="23">
        <f>SUM(F34:F36)</f>
        <v>0</v>
      </c>
    </row>
  </sheetData>
  <sheetProtection/>
  <mergeCells count="17">
    <mergeCell ref="B26:E26"/>
    <mergeCell ref="A1:F1"/>
    <mergeCell ref="A2:F2"/>
    <mergeCell ref="A16:F16"/>
    <mergeCell ref="B18:E18"/>
    <mergeCell ref="B19:E19"/>
    <mergeCell ref="B20:E20"/>
    <mergeCell ref="C33:E33"/>
    <mergeCell ref="C34:E34"/>
    <mergeCell ref="C35:E35"/>
    <mergeCell ref="C36:E36"/>
    <mergeCell ref="A37:E37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64" t="s">
        <v>51</v>
      </c>
      <c r="B1" s="64"/>
      <c r="C1" s="64"/>
      <c r="D1" s="64"/>
      <c r="E1" s="64"/>
      <c r="F1" s="64"/>
      <c r="G1" s="42"/>
    </row>
    <row r="2" spans="1:8" ht="15.75">
      <c r="A2" s="64" t="s">
        <v>58</v>
      </c>
      <c r="B2" s="64"/>
      <c r="C2" s="64"/>
      <c r="D2" s="64"/>
      <c r="E2" s="64"/>
      <c r="F2" s="64"/>
      <c r="G2" s="9"/>
      <c r="H2" s="10"/>
    </row>
    <row r="3" ht="10.5" customHeight="1"/>
    <row r="4" spans="1:6" ht="9" customHeight="1" hidden="1" outlineLevel="1">
      <c r="A4" s="12" t="s">
        <v>59</v>
      </c>
      <c r="C4" s="12"/>
      <c r="D4" s="12"/>
      <c r="E4" s="12"/>
      <c r="F4" s="12"/>
    </row>
    <row r="5" spans="1:6" ht="14.25" customHeight="1" hidden="1" outlineLevel="1">
      <c r="A5" s="12" t="s">
        <v>11</v>
      </c>
      <c r="C5" s="12"/>
      <c r="D5" s="12">
        <v>157.8</v>
      </c>
      <c r="E5" s="12" t="s">
        <v>12</v>
      </c>
      <c r="F5" s="12"/>
    </row>
    <row r="6" spans="4:9" ht="9" customHeight="1" collapsed="1">
      <c r="D6" s="12"/>
      <c r="I6" s="25"/>
    </row>
    <row r="7" spans="1:6" ht="15.75">
      <c r="A7" s="9" t="s">
        <v>52</v>
      </c>
      <c r="C7" s="9"/>
      <c r="D7" s="13">
        <f>'2015'!F28</f>
        <v>30569.23999999999</v>
      </c>
      <c r="E7" s="9" t="s">
        <v>14</v>
      </c>
      <c r="F7" s="9"/>
    </row>
    <row r="8" spans="1:6" ht="15.75">
      <c r="A8" s="9" t="s">
        <v>53</v>
      </c>
      <c r="C8" s="12"/>
      <c r="D8" s="13">
        <f>C14</f>
        <v>-2100.3200000000006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5" t="s">
        <v>16</v>
      </c>
      <c r="B10" s="15" t="s">
        <v>17</v>
      </c>
      <c r="C10" s="16" t="s">
        <v>54</v>
      </c>
      <c r="D10" s="16" t="s">
        <v>0</v>
      </c>
      <c r="E10" s="16" t="s">
        <v>19</v>
      </c>
      <c r="F10" s="16" t="s">
        <v>55</v>
      </c>
    </row>
    <row r="11" spans="1:9" s="18" customFormat="1" ht="30" customHeight="1">
      <c r="A11" s="5">
        <v>1</v>
      </c>
      <c r="B11" s="17" t="s">
        <v>1</v>
      </c>
      <c r="C11" s="28">
        <v>-1821.0200000000004</v>
      </c>
      <c r="D11" s="26">
        <v>21852.24</v>
      </c>
      <c r="E11" s="26">
        <v>21852.24</v>
      </c>
      <c r="F11" s="26">
        <f>C11-D11+E11</f>
        <v>-1821.0200000000004</v>
      </c>
      <c r="G11" s="6" t="s">
        <v>34</v>
      </c>
      <c r="H11" s="6">
        <v>10.73</v>
      </c>
      <c r="I11" s="25">
        <f>H11*12*H18</f>
        <v>20318.328</v>
      </c>
    </row>
    <row r="12" spans="1:9" s="18" customFormat="1" ht="15.75">
      <c r="A12" s="5">
        <v>2</v>
      </c>
      <c r="B12" s="17" t="s">
        <v>2</v>
      </c>
      <c r="C12" s="28">
        <v>-198.82000000000016</v>
      </c>
      <c r="D12" s="26">
        <v>2385.84</v>
      </c>
      <c r="E12" s="26">
        <v>2385.84</v>
      </c>
      <c r="F12" s="26">
        <f>C12-D12+E12</f>
        <v>-198.82000000000016</v>
      </c>
      <c r="G12" s="12" t="s">
        <v>35</v>
      </c>
      <c r="H12" s="6">
        <v>4</v>
      </c>
      <c r="I12" s="24">
        <f>H12*12*H18</f>
        <v>7574.400000000001</v>
      </c>
    </row>
    <row r="13" spans="1:9" s="18" customFormat="1" ht="29.25" customHeight="1">
      <c r="A13" s="5">
        <v>3</v>
      </c>
      <c r="B13" s="17" t="s">
        <v>36</v>
      </c>
      <c r="C13" s="28">
        <v>-80.48000000000002</v>
      </c>
      <c r="D13" s="26">
        <v>965.76</v>
      </c>
      <c r="E13" s="26">
        <v>965.76</v>
      </c>
      <c r="F13" s="26">
        <f>C13-D13+E13</f>
        <v>-80.48000000000002</v>
      </c>
      <c r="G13" s="12" t="s">
        <v>38</v>
      </c>
      <c r="H13" s="6">
        <v>0.6</v>
      </c>
      <c r="I13" s="24">
        <f>H13*12*H18</f>
        <v>1136.16</v>
      </c>
    </row>
    <row r="14" spans="1:6" ht="19.5" customHeight="1">
      <c r="A14" s="5"/>
      <c r="B14" s="17" t="s">
        <v>3</v>
      </c>
      <c r="C14" s="27">
        <f>SUM(C11:C13)</f>
        <v>-2100.3200000000006</v>
      </c>
      <c r="D14" s="27">
        <f>SUM(D11:D13)</f>
        <v>25203.84</v>
      </c>
      <c r="E14" s="27">
        <f>SUM(E11:E13)</f>
        <v>25203.84</v>
      </c>
      <c r="F14" s="27">
        <f>SUM(F11:F13)</f>
        <v>-2100.3200000000006</v>
      </c>
    </row>
    <row r="15" ht="11.25" customHeight="1"/>
    <row r="16" spans="1:6" ht="15.75">
      <c r="A16" s="64" t="s">
        <v>20</v>
      </c>
      <c r="B16" s="64"/>
      <c r="C16" s="64"/>
      <c r="D16" s="64"/>
      <c r="E16" s="64"/>
      <c r="F16" s="64"/>
    </row>
    <row r="17" spans="1:8" ht="15.75">
      <c r="A17" s="42"/>
      <c r="B17" s="42"/>
      <c r="C17" s="42"/>
      <c r="D17" s="42"/>
      <c r="E17" s="42"/>
      <c r="F17" s="42"/>
      <c r="H17" s="6" t="s">
        <v>21</v>
      </c>
    </row>
    <row r="18" spans="1:8" ht="33" customHeight="1">
      <c r="A18" s="16" t="s">
        <v>33</v>
      </c>
      <c r="B18" s="65" t="s">
        <v>4</v>
      </c>
      <c r="C18" s="65"/>
      <c r="D18" s="65"/>
      <c r="E18" s="65"/>
      <c r="F18" s="19" t="s">
        <v>10</v>
      </c>
      <c r="G18" s="20"/>
      <c r="H18" s="6">
        <f>D5</f>
        <v>157.8</v>
      </c>
    </row>
    <row r="19" spans="1:10" ht="18" customHeight="1">
      <c r="A19" s="31">
        <v>1</v>
      </c>
      <c r="B19" s="66" t="s">
        <v>5</v>
      </c>
      <c r="C19" s="66"/>
      <c r="D19" s="66"/>
      <c r="E19" s="67"/>
      <c r="F19" s="45">
        <f>I12</f>
        <v>7574.400000000001</v>
      </c>
      <c r="G19" s="12"/>
      <c r="H19" s="6" t="s">
        <v>22</v>
      </c>
      <c r="I19" s="6" t="s">
        <v>23</v>
      </c>
      <c r="J19" s="6" t="s">
        <v>24</v>
      </c>
    </row>
    <row r="20" spans="1:7" ht="18" customHeight="1">
      <c r="A20" s="33">
        <v>3</v>
      </c>
      <c r="B20" s="59" t="s">
        <v>39</v>
      </c>
      <c r="C20" s="59"/>
      <c r="D20" s="59"/>
      <c r="E20" s="60"/>
      <c r="F20" s="45">
        <f>I13</f>
        <v>1136.16</v>
      </c>
      <c r="G20" s="12"/>
    </row>
    <row r="21" spans="1:7" ht="18" customHeight="1">
      <c r="A21" s="33">
        <v>4</v>
      </c>
      <c r="B21" s="59" t="s">
        <v>6</v>
      </c>
      <c r="C21" s="59"/>
      <c r="D21" s="59"/>
      <c r="E21" s="60"/>
      <c r="F21" s="45">
        <f>F22+F23+F24</f>
        <v>0</v>
      </c>
      <c r="G21" s="12"/>
    </row>
    <row r="22" spans="1:7" ht="16.5" customHeight="1">
      <c r="A22" s="33" t="s">
        <v>7</v>
      </c>
      <c r="B22" s="59" t="s">
        <v>25</v>
      </c>
      <c r="C22" s="59"/>
      <c r="D22" s="59"/>
      <c r="E22" s="60"/>
      <c r="F22" s="45">
        <f>F34+F35</f>
        <v>0</v>
      </c>
      <c r="G22" s="12"/>
    </row>
    <row r="23" spans="1:7" ht="16.5" customHeight="1">
      <c r="A23" s="33" t="s">
        <v>7</v>
      </c>
      <c r="B23" s="59" t="s">
        <v>26</v>
      </c>
      <c r="C23" s="59"/>
      <c r="D23" s="59"/>
      <c r="E23" s="60"/>
      <c r="F23" s="45">
        <v>0</v>
      </c>
      <c r="G23" s="12"/>
    </row>
    <row r="24" spans="1:7" ht="16.5" customHeight="1">
      <c r="A24" s="33" t="s">
        <v>7</v>
      </c>
      <c r="B24" s="59" t="s">
        <v>27</v>
      </c>
      <c r="C24" s="59"/>
      <c r="D24" s="59"/>
      <c r="E24" s="60"/>
      <c r="F24" s="45">
        <v>0</v>
      </c>
      <c r="G24" s="12"/>
    </row>
    <row r="25" spans="1:7" ht="17.25" customHeight="1">
      <c r="A25" s="33">
        <v>5</v>
      </c>
      <c r="B25" s="61" t="s">
        <v>37</v>
      </c>
      <c r="C25" s="61"/>
      <c r="D25" s="61"/>
      <c r="E25" s="62"/>
      <c r="F25" s="45">
        <f>D12+D13</f>
        <v>3351.6000000000004</v>
      </c>
      <c r="G25" s="12"/>
    </row>
    <row r="26" spans="1:7" s="21" customFormat="1" ht="21" customHeight="1">
      <c r="A26" s="35"/>
      <c r="B26" s="63" t="s">
        <v>8</v>
      </c>
      <c r="C26" s="63"/>
      <c r="D26" s="63"/>
      <c r="E26" s="63"/>
      <c r="F26" s="44">
        <f>F19+F20+F21+F25</f>
        <v>12062.160000000002</v>
      </c>
      <c r="G26" s="9"/>
    </row>
    <row r="28" spans="1:6" ht="18" customHeight="1">
      <c r="A28" s="29" t="s">
        <v>56</v>
      </c>
      <c r="B28" s="29"/>
      <c r="C28" s="29"/>
      <c r="D28" s="29"/>
      <c r="E28" s="29"/>
      <c r="F28" s="4">
        <f>D7+D14-F26</f>
        <v>43710.919999999984</v>
      </c>
    </row>
    <row r="29" spans="1:6" ht="20.25" customHeight="1">
      <c r="A29" s="29" t="s">
        <v>57</v>
      </c>
      <c r="B29" s="29"/>
      <c r="C29" s="29"/>
      <c r="D29" s="29"/>
      <c r="E29" s="29"/>
      <c r="F29" s="4">
        <f>F14</f>
        <v>-2100.3200000000006</v>
      </c>
    </row>
    <row r="30" spans="1:6" ht="18" customHeight="1" outlineLevel="1">
      <c r="A30" s="30" t="s">
        <v>41</v>
      </c>
      <c r="B30" s="30"/>
      <c r="C30" s="30"/>
      <c r="D30" s="30"/>
      <c r="E30" s="30"/>
      <c r="F30" s="4">
        <f>F28+F29</f>
        <v>41610.599999999984</v>
      </c>
    </row>
    <row r="31" ht="11.25" customHeight="1"/>
    <row r="33" spans="1:6" ht="15.75">
      <c r="A33" s="22" t="s">
        <v>16</v>
      </c>
      <c r="B33" s="22" t="s">
        <v>9</v>
      </c>
      <c r="C33" s="48" t="s">
        <v>28</v>
      </c>
      <c r="D33" s="49"/>
      <c r="E33" s="50"/>
      <c r="F33" s="22" t="s">
        <v>29</v>
      </c>
    </row>
    <row r="34" spans="1:6" s="41" customFormat="1" ht="19.5" customHeight="1">
      <c r="A34" s="38"/>
      <c r="B34" s="39"/>
      <c r="C34" s="51"/>
      <c r="D34" s="51"/>
      <c r="E34" s="51"/>
      <c r="F34" s="40"/>
    </row>
    <row r="35" spans="1:6" ht="16.5" customHeight="1">
      <c r="A35" s="1"/>
      <c r="B35" s="3"/>
      <c r="C35" s="52"/>
      <c r="D35" s="53"/>
      <c r="E35" s="54"/>
      <c r="F35" s="2"/>
    </row>
    <row r="36" spans="1:6" ht="15.75">
      <c r="A36" s="5"/>
      <c r="B36" s="7"/>
      <c r="C36" s="55"/>
      <c r="D36" s="56"/>
      <c r="E36" s="57"/>
      <c r="F36" s="8"/>
    </row>
    <row r="37" spans="1:6" s="21" customFormat="1" ht="15.75">
      <c r="A37" s="58" t="s">
        <v>30</v>
      </c>
      <c r="B37" s="58"/>
      <c r="C37" s="58"/>
      <c r="D37" s="58"/>
      <c r="E37" s="58"/>
      <c r="F37" s="23">
        <f>SUM(F34:F36)</f>
        <v>0</v>
      </c>
    </row>
  </sheetData>
  <sheetProtection/>
  <mergeCells count="17">
    <mergeCell ref="B26:E26"/>
    <mergeCell ref="A1:F1"/>
    <mergeCell ref="A2:F2"/>
    <mergeCell ref="A16:F16"/>
    <mergeCell ref="B18:E18"/>
    <mergeCell ref="B19:E19"/>
    <mergeCell ref="B20:E20"/>
    <mergeCell ref="C33:E33"/>
    <mergeCell ref="C34:E34"/>
    <mergeCell ref="C35:E35"/>
    <mergeCell ref="C36:E36"/>
    <mergeCell ref="A37:E37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64" t="s">
        <v>31</v>
      </c>
      <c r="B1" s="64"/>
      <c r="C1" s="64"/>
      <c r="D1" s="64"/>
      <c r="E1" s="64"/>
      <c r="F1" s="64"/>
      <c r="G1" s="42"/>
    </row>
    <row r="2" spans="1:8" ht="15.75">
      <c r="A2" s="64" t="s">
        <v>58</v>
      </c>
      <c r="B2" s="64"/>
      <c r="C2" s="64"/>
      <c r="D2" s="64"/>
      <c r="E2" s="64"/>
      <c r="F2" s="64"/>
      <c r="G2" s="9"/>
      <c r="H2" s="10"/>
    </row>
    <row r="3" ht="10.5" customHeight="1"/>
    <row r="4" spans="1:6" ht="9" customHeight="1" hidden="1" outlineLevel="1">
      <c r="A4" s="12" t="s">
        <v>59</v>
      </c>
      <c r="C4" s="12"/>
      <c r="D4" s="12"/>
      <c r="E4" s="12"/>
      <c r="F4" s="12"/>
    </row>
    <row r="5" spans="1:6" ht="14.25" customHeight="1" hidden="1" outlineLevel="1">
      <c r="A5" s="12" t="s">
        <v>11</v>
      </c>
      <c r="C5" s="12"/>
      <c r="D5" s="12">
        <v>157.8</v>
      </c>
      <c r="E5" s="12" t="s">
        <v>12</v>
      </c>
      <c r="F5" s="12"/>
    </row>
    <row r="6" spans="4:9" ht="9" customHeight="1" collapsed="1">
      <c r="D6" s="12"/>
      <c r="I6" s="25"/>
    </row>
    <row r="7" spans="1:6" ht="15.75">
      <c r="A7" s="9" t="s">
        <v>43</v>
      </c>
      <c r="C7" s="9"/>
      <c r="D7" s="13">
        <f>'2014'!F28</f>
        <v>17427.559999999998</v>
      </c>
      <c r="E7" s="9" t="s">
        <v>14</v>
      </c>
      <c r="F7" s="9"/>
    </row>
    <row r="8" spans="1:6" ht="15.75">
      <c r="A8" s="9" t="s">
        <v>13</v>
      </c>
      <c r="C8" s="12"/>
      <c r="D8" s="13">
        <f>C14</f>
        <v>-2100.3200000000006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5" t="s">
        <v>16</v>
      </c>
      <c r="B10" s="15" t="s">
        <v>17</v>
      </c>
      <c r="C10" s="16" t="s">
        <v>18</v>
      </c>
      <c r="D10" s="16" t="s">
        <v>0</v>
      </c>
      <c r="E10" s="16" t="s">
        <v>19</v>
      </c>
      <c r="F10" s="16" t="s">
        <v>32</v>
      </c>
    </row>
    <row r="11" spans="1:9" s="18" customFormat="1" ht="30" customHeight="1">
      <c r="A11" s="5">
        <v>1</v>
      </c>
      <c r="B11" s="17" t="s">
        <v>1</v>
      </c>
      <c r="C11" s="28">
        <v>-1821.0200000000004</v>
      </c>
      <c r="D11" s="26">
        <v>21852.24</v>
      </c>
      <c r="E11" s="26">
        <v>21852.24</v>
      </c>
      <c r="F11" s="26">
        <f>C11-D11+E11</f>
        <v>-1821.0200000000004</v>
      </c>
      <c r="G11" s="6" t="s">
        <v>34</v>
      </c>
      <c r="H11" s="6">
        <v>10.73</v>
      </c>
      <c r="I11" s="25">
        <f>H11*12*H18</f>
        <v>20318.328</v>
      </c>
    </row>
    <row r="12" spans="1:9" s="18" customFormat="1" ht="15.75">
      <c r="A12" s="5">
        <v>2</v>
      </c>
      <c r="B12" s="17" t="s">
        <v>2</v>
      </c>
      <c r="C12" s="28">
        <v>-198.82000000000016</v>
      </c>
      <c r="D12" s="26">
        <v>2385.84</v>
      </c>
      <c r="E12" s="26">
        <v>2385.84</v>
      </c>
      <c r="F12" s="26">
        <f>C12-D12+E12</f>
        <v>-198.82000000000016</v>
      </c>
      <c r="G12" s="12" t="s">
        <v>35</v>
      </c>
      <c r="H12" s="6">
        <v>4</v>
      </c>
      <c r="I12" s="24">
        <f>H12*12*H18</f>
        <v>7574.400000000001</v>
      </c>
    </row>
    <row r="13" spans="1:9" s="18" customFormat="1" ht="29.25" customHeight="1">
      <c r="A13" s="5">
        <v>3</v>
      </c>
      <c r="B13" s="17" t="s">
        <v>36</v>
      </c>
      <c r="C13" s="28">
        <v>-80.48000000000002</v>
      </c>
      <c r="D13" s="26">
        <v>965.76</v>
      </c>
      <c r="E13" s="26">
        <v>965.76</v>
      </c>
      <c r="F13" s="26">
        <f>C13-D13+E13</f>
        <v>-80.48000000000002</v>
      </c>
      <c r="G13" s="12" t="s">
        <v>38</v>
      </c>
      <c r="H13" s="6">
        <v>0.6</v>
      </c>
      <c r="I13" s="24">
        <f>H13*12*H18</f>
        <v>1136.16</v>
      </c>
    </row>
    <row r="14" spans="1:6" ht="19.5" customHeight="1">
      <c r="A14" s="5"/>
      <c r="B14" s="17" t="s">
        <v>3</v>
      </c>
      <c r="C14" s="27">
        <f>SUM(C11:C13)</f>
        <v>-2100.3200000000006</v>
      </c>
      <c r="D14" s="27">
        <f>SUM(D11:D13)</f>
        <v>25203.84</v>
      </c>
      <c r="E14" s="27">
        <f>SUM(E11:E13)</f>
        <v>25203.84</v>
      </c>
      <c r="F14" s="27">
        <f>SUM(F11:F13)</f>
        <v>-2100.3200000000006</v>
      </c>
    </row>
    <row r="15" ht="11.25" customHeight="1"/>
    <row r="16" spans="1:6" ht="15.75">
      <c r="A16" s="64" t="s">
        <v>20</v>
      </c>
      <c r="B16" s="64"/>
      <c r="C16" s="64"/>
      <c r="D16" s="64"/>
      <c r="E16" s="64"/>
      <c r="F16" s="64"/>
    </row>
    <row r="17" spans="1:8" ht="15.75">
      <c r="A17" s="42"/>
      <c r="B17" s="42"/>
      <c r="C17" s="42"/>
      <c r="D17" s="42"/>
      <c r="E17" s="42"/>
      <c r="F17" s="42"/>
      <c r="H17" s="6" t="s">
        <v>21</v>
      </c>
    </row>
    <row r="18" spans="1:8" ht="33" customHeight="1">
      <c r="A18" s="16" t="s">
        <v>33</v>
      </c>
      <c r="B18" s="65" t="s">
        <v>4</v>
      </c>
      <c r="C18" s="65"/>
      <c r="D18" s="65"/>
      <c r="E18" s="65"/>
      <c r="F18" s="19" t="s">
        <v>10</v>
      </c>
      <c r="G18" s="20"/>
      <c r="H18" s="6">
        <f>D5</f>
        <v>157.8</v>
      </c>
    </row>
    <row r="19" spans="1:10" ht="18" customHeight="1">
      <c r="A19" s="31">
        <v>1</v>
      </c>
      <c r="B19" s="66" t="s">
        <v>5</v>
      </c>
      <c r="C19" s="66"/>
      <c r="D19" s="66"/>
      <c r="E19" s="66"/>
      <c r="F19" s="32">
        <f>I12</f>
        <v>7574.400000000001</v>
      </c>
      <c r="G19" s="12"/>
      <c r="H19" s="6" t="s">
        <v>22</v>
      </c>
      <c r="I19" s="6" t="s">
        <v>23</v>
      </c>
      <c r="J19" s="6" t="s">
        <v>24</v>
      </c>
    </row>
    <row r="20" spans="1:7" ht="18" customHeight="1">
      <c r="A20" s="33">
        <v>3</v>
      </c>
      <c r="B20" s="59" t="s">
        <v>39</v>
      </c>
      <c r="C20" s="59"/>
      <c r="D20" s="59"/>
      <c r="E20" s="59"/>
      <c r="F20" s="34">
        <f>I13</f>
        <v>1136.16</v>
      </c>
      <c r="G20" s="12"/>
    </row>
    <row r="21" spans="1:7" ht="18" customHeight="1">
      <c r="A21" s="33">
        <v>4</v>
      </c>
      <c r="B21" s="59" t="s">
        <v>6</v>
      </c>
      <c r="C21" s="59"/>
      <c r="D21" s="59"/>
      <c r="E21" s="59"/>
      <c r="F21" s="34">
        <f>F22+F23+F24</f>
        <v>0</v>
      </c>
      <c r="G21" s="12"/>
    </row>
    <row r="22" spans="1:7" ht="16.5" customHeight="1">
      <c r="A22" s="33" t="s">
        <v>7</v>
      </c>
      <c r="B22" s="59" t="s">
        <v>25</v>
      </c>
      <c r="C22" s="59"/>
      <c r="D22" s="59"/>
      <c r="E22" s="59"/>
      <c r="F22" s="34">
        <f>F34+F35</f>
        <v>0</v>
      </c>
      <c r="G22" s="12"/>
    </row>
    <row r="23" spans="1:7" ht="16.5" customHeight="1">
      <c r="A23" s="33" t="s">
        <v>7</v>
      </c>
      <c r="B23" s="59" t="s">
        <v>26</v>
      </c>
      <c r="C23" s="59"/>
      <c r="D23" s="59"/>
      <c r="E23" s="59"/>
      <c r="F23" s="34">
        <v>0</v>
      </c>
      <c r="G23" s="12"/>
    </row>
    <row r="24" spans="1:7" ht="16.5" customHeight="1">
      <c r="A24" s="33" t="s">
        <v>7</v>
      </c>
      <c r="B24" s="59" t="s">
        <v>27</v>
      </c>
      <c r="C24" s="59"/>
      <c r="D24" s="59"/>
      <c r="E24" s="59"/>
      <c r="F24" s="34">
        <v>0</v>
      </c>
      <c r="G24" s="12"/>
    </row>
    <row r="25" spans="1:7" ht="17.25" customHeight="1">
      <c r="A25" s="33">
        <v>5</v>
      </c>
      <c r="B25" s="61" t="s">
        <v>37</v>
      </c>
      <c r="C25" s="61"/>
      <c r="D25" s="61"/>
      <c r="E25" s="61"/>
      <c r="F25" s="34">
        <f>D12+D13</f>
        <v>3351.6000000000004</v>
      </c>
      <c r="G25" s="12"/>
    </row>
    <row r="26" spans="1:7" s="21" customFormat="1" ht="21" customHeight="1">
      <c r="A26" s="35"/>
      <c r="B26" s="63" t="s">
        <v>8</v>
      </c>
      <c r="C26" s="63"/>
      <c r="D26" s="63"/>
      <c r="E26" s="63"/>
      <c r="F26" s="36">
        <f>F19+F20+F21+F25</f>
        <v>12062.160000000002</v>
      </c>
      <c r="G26" s="9"/>
    </row>
    <row r="28" spans="1:6" ht="18" customHeight="1">
      <c r="A28" s="29" t="s">
        <v>42</v>
      </c>
      <c r="B28" s="29"/>
      <c r="C28" s="29"/>
      <c r="D28" s="29"/>
      <c r="E28" s="29"/>
      <c r="F28" s="4">
        <f>D7+D14-F26</f>
        <v>30569.23999999999</v>
      </c>
    </row>
    <row r="29" spans="1:6" ht="20.25" customHeight="1">
      <c r="A29" s="29" t="s">
        <v>40</v>
      </c>
      <c r="B29" s="29"/>
      <c r="C29" s="29"/>
      <c r="D29" s="29"/>
      <c r="E29" s="29"/>
      <c r="F29" s="4">
        <f>F14</f>
        <v>-2100.3200000000006</v>
      </c>
    </row>
    <row r="30" spans="1:6" ht="18" customHeight="1" outlineLevel="1">
      <c r="A30" s="30" t="s">
        <v>41</v>
      </c>
      <c r="B30" s="30"/>
      <c r="C30" s="30"/>
      <c r="D30" s="30"/>
      <c r="E30" s="30"/>
      <c r="F30" s="4">
        <f>F28+F29</f>
        <v>28468.91999999999</v>
      </c>
    </row>
    <row r="31" ht="11.25" customHeight="1"/>
    <row r="33" spans="1:6" ht="15.75">
      <c r="A33" s="22" t="s">
        <v>16</v>
      </c>
      <c r="B33" s="22" t="s">
        <v>9</v>
      </c>
      <c r="C33" s="48" t="s">
        <v>28</v>
      </c>
      <c r="D33" s="49"/>
      <c r="E33" s="50"/>
      <c r="F33" s="22" t="s">
        <v>29</v>
      </c>
    </row>
    <row r="34" spans="1:6" s="41" customFormat="1" ht="19.5" customHeight="1">
      <c r="A34" s="38"/>
      <c r="B34" s="39"/>
      <c r="C34" s="51"/>
      <c r="D34" s="51"/>
      <c r="E34" s="51"/>
      <c r="F34" s="40"/>
    </row>
    <row r="35" spans="1:6" ht="16.5" customHeight="1">
      <c r="A35" s="1"/>
      <c r="B35" s="3"/>
      <c r="C35" s="52"/>
      <c r="D35" s="53"/>
      <c r="E35" s="54"/>
      <c r="F35" s="2"/>
    </row>
    <row r="36" spans="1:6" ht="15.75">
      <c r="A36" s="5"/>
      <c r="B36" s="7"/>
      <c r="C36" s="55"/>
      <c r="D36" s="56"/>
      <c r="E36" s="57"/>
      <c r="F36" s="8"/>
    </row>
    <row r="37" spans="1:6" s="21" customFormat="1" ht="15.75">
      <c r="A37" s="58" t="s">
        <v>30</v>
      </c>
      <c r="B37" s="58"/>
      <c r="C37" s="58"/>
      <c r="D37" s="58"/>
      <c r="E37" s="58"/>
      <c r="F37" s="23">
        <f>SUM(F34:F36)</f>
        <v>0</v>
      </c>
    </row>
  </sheetData>
  <sheetProtection selectLockedCells="1" selectUnlockedCells="1"/>
  <mergeCells count="17">
    <mergeCell ref="C36:E36"/>
    <mergeCell ref="A1:F1"/>
    <mergeCell ref="A2:F2"/>
    <mergeCell ref="A16:F16"/>
    <mergeCell ref="B18:E18"/>
    <mergeCell ref="B19:E19"/>
    <mergeCell ref="B20:E20"/>
    <mergeCell ref="A37:E37"/>
    <mergeCell ref="C34:E34"/>
    <mergeCell ref="C35:E35"/>
    <mergeCell ref="C33:E33"/>
    <mergeCell ref="B26:E26"/>
    <mergeCell ref="B21:E21"/>
    <mergeCell ref="B22:E22"/>
    <mergeCell ref="B23:E23"/>
    <mergeCell ref="B24:E24"/>
    <mergeCell ref="B25:E25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F29" sqref="F29"/>
    </sheetView>
  </sheetViews>
  <sheetFormatPr defaultColWidth="9.140625" defaultRowHeight="12.75" outlineLevelRow="1"/>
  <cols>
    <col min="1" max="1" width="4.421875" style="11" customWidth="1"/>
    <col min="2" max="2" width="17.00390625" style="6" customWidth="1"/>
    <col min="3" max="3" width="15.57421875" style="6" customWidth="1"/>
    <col min="4" max="4" width="13.57421875" style="6" customWidth="1"/>
    <col min="5" max="5" width="14.0039062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64" t="s">
        <v>44</v>
      </c>
      <c r="B1" s="64"/>
      <c r="C1" s="64"/>
      <c r="D1" s="64"/>
      <c r="E1" s="64"/>
      <c r="F1" s="64"/>
      <c r="G1" s="37"/>
    </row>
    <row r="2" spans="1:8" ht="15.75">
      <c r="A2" s="64" t="s">
        <v>58</v>
      </c>
      <c r="B2" s="64"/>
      <c r="C2" s="64"/>
      <c r="D2" s="64"/>
      <c r="E2" s="64"/>
      <c r="F2" s="64"/>
      <c r="G2" s="9"/>
      <c r="H2" s="10"/>
    </row>
    <row r="3" ht="10.5" customHeight="1"/>
    <row r="4" spans="1:6" ht="9" customHeight="1" hidden="1" outlineLevel="1">
      <c r="A4" s="12" t="s">
        <v>59</v>
      </c>
      <c r="C4" s="12"/>
      <c r="D4" s="12"/>
      <c r="E4" s="12"/>
      <c r="F4" s="12"/>
    </row>
    <row r="5" spans="1:6" ht="14.25" customHeight="1" hidden="1" outlineLevel="1">
      <c r="A5" s="12" t="s">
        <v>11</v>
      </c>
      <c r="C5" s="12"/>
      <c r="D5" s="12">
        <v>157.8</v>
      </c>
      <c r="E5" s="12" t="s">
        <v>12</v>
      </c>
      <c r="F5" s="12"/>
    </row>
    <row r="6" spans="4:9" ht="9" customHeight="1" collapsed="1">
      <c r="D6" s="12"/>
      <c r="I6" s="25"/>
    </row>
    <row r="7" spans="1:6" ht="18.75">
      <c r="A7" s="9" t="s">
        <v>45</v>
      </c>
      <c r="C7" s="9"/>
      <c r="D7" s="43">
        <v>4285.88</v>
      </c>
      <c r="E7" s="9" t="s">
        <v>14</v>
      </c>
      <c r="F7" s="9"/>
    </row>
    <row r="8" spans="1:6" ht="15.75">
      <c r="A8" s="9" t="s">
        <v>46</v>
      </c>
      <c r="C8" s="12"/>
      <c r="D8" s="13">
        <f>C14</f>
        <v>-2100.3199999999997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5" t="s">
        <v>16</v>
      </c>
      <c r="B10" s="15" t="s">
        <v>17</v>
      </c>
      <c r="C10" s="16" t="s">
        <v>47</v>
      </c>
      <c r="D10" s="16" t="s">
        <v>0</v>
      </c>
      <c r="E10" s="16" t="s">
        <v>19</v>
      </c>
      <c r="F10" s="16" t="s">
        <v>48</v>
      </c>
    </row>
    <row r="11" spans="1:9" s="18" customFormat="1" ht="30" customHeight="1">
      <c r="A11" s="5">
        <v>1</v>
      </c>
      <c r="B11" s="17" t="s">
        <v>1</v>
      </c>
      <c r="C11" s="28">
        <v>-1821.02</v>
      </c>
      <c r="D11" s="26">
        <v>21852.24</v>
      </c>
      <c r="E11" s="26">
        <v>21852.24</v>
      </c>
      <c r="F11" s="26">
        <f>C11-D11+E11</f>
        <v>-1821.0200000000004</v>
      </c>
      <c r="G11" s="6" t="s">
        <v>34</v>
      </c>
      <c r="H11" s="6">
        <v>10.73</v>
      </c>
      <c r="I11" s="25">
        <f>H11*12*H18</f>
        <v>20318.328</v>
      </c>
    </row>
    <row r="12" spans="1:9" s="18" customFormat="1" ht="15.75">
      <c r="A12" s="5">
        <v>2</v>
      </c>
      <c r="B12" s="17" t="s">
        <v>2</v>
      </c>
      <c r="C12" s="28">
        <v>-198.82</v>
      </c>
      <c r="D12" s="26">
        <v>2385.84</v>
      </c>
      <c r="E12" s="26">
        <v>2385.84</v>
      </c>
      <c r="F12" s="26">
        <f>C12-D12+E12</f>
        <v>-198.82000000000016</v>
      </c>
      <c r="G12" s="12" t="s">
        <v>35</v>
      </c>
      <c r="H12" s="6">
        <v>4</v>
      </c>
      <c r="I12" s="24">
        <f>H12*12*H18</f>
        <v>7574.400000000001</v>
      </c>
    </row>
    <row r="13" spans="1:9" s="18" customFormat="1" ht="29.25" customHeight="1">
      <c r="A13" s="5">
        <v>3</v>
      </c>
      <c r="B13" s="17" t="s">
        <v>36</v>
      </c>
      <c r="C13" s="28">
        <v>-80.48</v>
      </c>
      <c r="D13" s="26">
        <v>965.76</v>
      </c>
      <c r="E13" s="26">
        <v>965.76</v>
      </c>
      <c r="F13" s="26">
        <f>C13-D13+E13</f>
        <v>-80.48000000000002</v>
      </c>
      <c r="G13" s="12" t="s">
        <v>38</v>
      </c>
      <c r="H13" s="6">
        <v>0.6</v>
      </c>
      <c r="I13" s="24">
        <f>H13*12*H18</f>
        <v>1136.16</v>
      </c>
    </row>
    <row r="14" spans="1:6" ht="19.5" customHeight="1">
      <c r="A14" s="5"/>
      <c r="B14" s="17" t="s">
        <v>3</v>
      </c>
      <c r="C14" s="27">
        <f>SUM(C11:C13)</f>
        <v>-2100.3199999999997</v>
      </c>
      <c r="D14" s="27">
        <f>SUM(D11:D13)</f>
        <v>25203.84</v>
      </c>
      <c r="E14" s="27">
        <f>SUM(E11:E13)</f>
        <v>25203.84</v>
      </c>
      <c r="F14" s="27">
        <f>SUM(F11:F13)</f>
        <v>-2100.3200000000006</v>
      </c>
    </row>
    <row r="15" ht="11.25" customHeight="1"/>
    <row r="16" spans="1:6" ht="15.75">
      <c r="A16" s="64" t="s">
        <v>20</v>
      </c>
      <c r="B16" s="64"/>
      <c r="C16" s="64"/>
      <c r="D16" s="64"/>
      <c r="E16" s="64"/>
      <c r="F16" s="64"/>
    </row>
    <row r="17" spans="1:8" ht="15.75">
      <c r="A17" s="37"/>
      <c r="B17" s="37"/>
      <c r="C17" s="37"/>
      <c r="D17" s="37"/>
      <c r="E17" s="37"/>
      <c r="F17" s="37"/>
      <c r="H17" s="6" t="s">
        <v>21</v>
      </c>
    </row>
    <row r="18" spans="1:8" ht="33" customHeight="1">
      <c r="A18" s="16" t="s">
        <v>33</v>
      </c>
      <c r="B18" s="65" t="s">
        <v>4</v>
      </c>
      <c r="C18" s="65"/>
      <c r="D18" s="65"/>
      <c r="E18" s="65"/>
      <c r="F18" s="19" t="s">
        <v>10</v>
      </c>
      <c r="G18" s="20"/>
      <c r="H18" s="6">
        <f>D5</f>
        <v>157.8</v>
      </c>
    </row>
    <row r="19" spans="1:10" ht="18" customHeight="1">
      <c r="A19" s="31">
        <v>1</v>
      </c>
      <c r="B19" s="66" t="s">
        <v>5</v>
      </c>
      <c r="C19" s="66"/>
      <c r="D19" s="66"/>
      <c r="E19" s="66"/>
      <c r="F19" s="32">
        <f>I12</f>
        <v>7574.400000000001</v>
      </c>
      <c r="G19" s="12"/>
      <c r="H19" s="6" t="s">
        <v>22</v>
      </c>
      <c r="I19" s="6" t="s">
        <v>23</v>
      </c>
      <c r="J19" s="6" t="s">
        <v>24</v>
      </c>
    </row>
    <row r="20" spans="1:7" ht="18" customHeight="1">
      <c r="A20" s="33">
        <v>3</v>
      </c>
      <c r="B20" s="59" t="s">
        <v>39</v>
      </c>
      <c r="C20" s="59"/>
      <c r="D20" s="59"/>
      <c r="E20" s="59"/>
      <c r="F20" s="34">
        <f>I13</f>
        <v>1136.16</v>
      </c>
      <c r="G20" s="12"/>
    </row>
    <row r="21" spans="1:7" ht="18" customHeight="1">
      <c r="A21" s="33">
        <v>4</v>
      </c>
      <c r="B21" s="59" t="s">
        <v>6</v>
      </c>
      <c r="C21" s="59"/>
      <c r="D21" s="59"/>
      <c r="E21" s="59"/>
      <c r="F21" s="34">
        <f>F22+F23+F24</f>
        <v>0</v>
      </c>
      <c r="G21" s="12"/>
    </row>
    <row r="22" spans="1:7" ht="16.5" customHeight="1">
      <c r="A22" s="33" t="s">
        <v>7</v>
      </c>
      <c r="B22" s="59" t="s">
        <v>25</v>
      </c>
      <c r="C22" s="59"/>
      <c r="D22" s="59"/>
      <c r="E22" s="59"/>
      <c r="F22" s="34">
        <f>F34+F35</f>
        <v>0</v>
      </c>
      <c r="G22" s="12"/>
    </row>
    <row r="23" spans="1:7" ht="16.5" customHeight="1">
      <c r="A23" s="33" t="s">
        <v>7</v>
      </c>
      <c r="B23" s="59" t="s">
        <v>26</v>
      </c>
      <c r="C23" s="59"/>
      <c r="D23" s="59"/>
      <c r="E23" s="59"/>
      <c r="F23" s="34">
        <v>0</v>
      </c>
      <c r="G23" s="12"/>
    </row>
    <row r="24" spans="1:7" ht="16.5" customHeight="1">
      <c r="A24" s="33" t="s">
        <v>7</v>
      </c>
      <c r="B24" s="59" t="s">
        <v>27</v>
      </c>
      <c r="C24" s="59"/>
      <c r="D24" s="59"/>
      <c r="E24" s="59"/>
      <c r="F24" s="34">
        <v>0</v>
      </c>
      <c r="G24" s="12"/>
    </row>
    <row r="25" spans="1:7" ht="17.25" customHeight="1">
      <c r="A25" s="33">
        <v>5</v>
      </c>
      <c r="B25" s="61" t="s">
        <v>37</v>
      </c>
      <c r="C25" s="61"/>
      <c r="D25" s="61"/>
      <c r="E25" s="61"/>
      <c r="F25" s="34">
        <f>D12+D13</f>
        <v>3351.6000000000004</v>
      </c>
      <c r="G25" s="12"/>
    </row>
    <row r="26" spans="1:7" s="21" customFormat="1" ht="21" customHeight="1">
      <c r="A26" s="35"/>
      <c r="B26" s="63" t="s">
        <v>8</v>
      </c>
      <c r="C26" s="63"/>
      <c r="D26" s="63"/>
      <c r="E26" s="63"/>
      <c r="F26" s="36">
        <f>F19+F20+F21+F25</f>
        <v>12062.160000000002</v>
      </c>
      <c r="G26" s="9"/>
    </row>
    <row r="28" spans="1:6" ht="18" customHeight="1">
      <c r="A28" s="29" t="s">
        <v>49</v>
      </c>
      <c r="B28" s="29"/>
      <c r="C28" s="29"/>
      <c r="D28" s="29"/>
      <c r="E28" s="29"/>
      <c r="F28" s="4">
        <f>D7+D14-F26</f>
        <v>17427.559999999998</v>
      </c>
    </row>
    <row r="29" spans="1:6" ht="20.25" customHeight="1">
      <c r="A29" s="29" t="s">
        <v>50</v>
      </c>
      <c r="B29" s="29"/>
      <c r="C29" s="29"/>
      <c r="D29" s="29"/>
      <c r="E29" s="29"/>
      <c r="F29" s="4">
        <f>F14</f>
        <v>-2100.3200000000006</v>
      </c>
    </row>
    <row r="30" spans="1:6" ht="18" customHeight="1" outlineLevel="1">
      <c r="A30" s="30" t="s">
        <v>41</v>
      </c>
      <c r="B30" s="30"/>
      <c r="C30" s="30"/>
      <c r="D30" s="30"/>
      <c r="E30" s="30"/>
      <c r="F30" s="4">
        <f>F28+F29</f>
        <v>15327.239999999998</v>
      </c>
    </row>
    <row r="31" ht="11.25" customHeight="1"/>
    <row r="33" spans="1:6" ht="15.75">
      <c r="A33" s="22" t="s">
        <v>16</v>
      </c>
      <c r="B33" s="22" t="s">
        <v>9</v>
      </c>
      <c r="C33" s="48" t="s">
        <v>28</v>
      </c>
      <c r="D33" s="49"/>
      <c r="E33" s="50"/>
      <c r="F33" s="22" t="s">
        <v>29</v>
      </c>
    </row>
    <row r="34" spans="1:6" s="41" customFormat="1" ht="19.5" customHeight="1">
      <c r="A34" s="38"/>
      <c r="B34" s="39"/>
      <c r="C34" s="51"/>
      <c r="D34" s="51"/>
      <c r="E34" s="51"/>
      <c r="F34" s="40"/>
    </row>
    <row r="35" spans="1:6" ht="16.5" customHeight="1">
      <c r="A35" s="1"/>
      <c r="B35" s="3"/>
      <c r="C35" s="52"/>
      <c r="D35" s="53"/>
      <c r="E35" s="54"/>
      <c r="F35" s="2"/>
    </row>
    <row r="36" spans="1:6" ht="15.75">
      <c r="A36" s="5"/>
      <c r="B36" s="7"/>
      <c r="C36" s="55"/>
      <c r="D36" s="56"/>
      <c r="E36" s="57"/>
      <c r="F36" s="8"/>
    </row>
    <row r="37" spans="1:6" s="21" customFormat="1" ht="15.75">
      <c r="A37" s="58" t="s">
        <v>30</v>
      </c>
      <c r="B37" s="58"/>
      <c r="C37" s="58"/>
      <c r="D37" s="58"/>
      <c r="E37" s="58"/>
      <c r="F37" s="23">
        <f>SUM(F34:F36)</f>
        <v>0</v>
      </c>
    </row>
  </sheetData>
  <sheetProtection/>
  <mergeCells count="17">
    <mergeCell ref="B26:E26"/>
    <mergeCell ref="A1:F1"/>
    <mergeCell ref="A2:F2"/>
    <mergeCell ref="A16:F16"/>
    <mergeCell ref="B18:E18"/>
    <mergeCell ref="B19:E19"/>
    <mergeCell ref="B20:E20"/>
    <mergeCell ref="C33:E33"/>
    <mergeCell ref="C34:E34"/>
    <mergeCell ref="C35:E35"/>
    <mergeCell ref="C36:E36"/>
    <mergeCell ref="A37:E37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2017-10-02T13:49:48Z</cp:lastPrinted>
  <dcterms:created xsi:type="dcterms:W3CDTF">2015-10-12T10:40:12Z</dcterms:created>
  <dcterms:modified xsi:type="dcterms:W3CDTF">2018-03-28T09:59:11Z</dcterms:modified>
  <cp:category/>
  <cp:version/>
  <cp:contentType/>
  <cp:contentStatus/>
</cp:coreProperties>
</file>