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/>
</workbook>
</file>

<file path=xl/sharedStrings.xml><?xml version="1.0" encoding="utf-8"?>
<sst xmlns="http://schemas.openxmlformats.org/spreadsheetml/2006/main" count="264" uniqueCount="97">
  <si>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</si>
  <si>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</si>
  <si>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</si>
  <si>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</si>
  <si>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</si>
  <si>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</si>
  <si>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</si>
  <si>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</si>
  <si>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</si>
  <si>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</si>
  <si>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</si>
  <si>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</si>
  <si>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</si>
  <si>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</si>
  <si>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</si>
  <si>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</si>
  <si>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</si>
  <si>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</si>
  <si>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</si>
  <si>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</si>
  <si>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</si>
  <si>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</si>
  <si>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</si>
  <si>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</si>
  <si>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</si>
  <si>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</si>
  <si>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</si>
  <si>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</si>
  <si>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</si>
  <si>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</si>
  <si>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</si>
  <si>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</si>
  <si>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</si>
  <si>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</si>
  <si>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</si>
  <si>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</si>
  <si>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</si>
  <si>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</si>
  <si>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</si>
  <si>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</si>
  <si>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</si>
  <si>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</si>
  <si>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</si>
  <si>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</si>
  <si>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</si>
  <si>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</si>
  <si>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</si>
  <si>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</si>
  <si>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</si>
  <si>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</si>
  <si>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</si>
  <si>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</si>
  <si>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</si>
  <si>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Задолженность населения на 31.12.2014г., в т.ч.</t>
  </si>
  <si>
    <t xml:space="preserve">     - за декабрь 2014 года</t>
  </si>
  <si>
    <t>Выполненные работы</t>
  </si>
  <si>
    <t>Ул. Уфимская, д.7</t>
  </si>
  <si>
    <t>В управлении ООО «УК Старый Город» - с 01.01.2011 года</t>
  </si>
  <si>
    <t>Общая площадь квартир – 168,6 м.кв.</t>
  </si>
  <si>
    <t>Остаток на 01.01.2014 года – 5998,96 (-)</t>
  </si>
  <si>
    <t>Обслуживание ВГО</t>
  </si>
  <si>
    <t>1213.92</t>
  </si>
  <si>
    <t xml:space="preserve">осмотр электрических сетей                                       </t>
  </si>
  <si>
    <t xml:space="preserve">пломбировка счетчика                                       </t>
  </si>
  <si>
    <t xml:space="preserve">переборка кровли </t>
  </si>
  <si>
    <t>Сальдо на 01.01.2015г (по начислениям) (-)</t>
  </si>
  <si>
    <t>1879,89</t>
  </si>
  <si>
    <t>Экономист ООО «УК Старый город»                                                                   Хромушина Т.В.</t>
  </si>
  <si>
    <t>Сумма</t>
  </si>
  <si>
    <t>06,06,2014</t>
  </si>
  <si>
    <t>осмотр эл сетей</t>
  </si>
  <si>
    <t>09,09,2014</t>
  </si>
  <si>
    <t>пломбировка счетчика</t>
  </si>
  <si>
    <t>16,10,2014</t>
  </si>
  <si>
    <t>переборка кровли</t>
  </si>
  <si>
    <t>Ул. Уфимская, д. 7</t>
  </si>
  <si>
    <t>руб. (убыток)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</si>
  <si>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</si>
  <si>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</si>
  <si>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</si>
  <si>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</si>
  <si>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</si>
  <si>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</si>
  <si>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</si>
  <si>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</si>
  <si>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</si>
  <si>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</si>
  <si>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Переборка кровли из черепицы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</si>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</sst>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2" xfId="0" applyFont="1" applyBorder="1" applyAlignment="1">
      <alignment horizontal="right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6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88</v>
      </c>
      <c r="B1" s="79"/>
      <c r="C1" s="79"/>
      <c r="D1" s="79"/>
      <c r="E1" s="79"/>
      <c r="F1" s="79"/>
      <c r="G1" s="68"/>
    </row>
    <row r="2" spans="1:8" ht="15.75">
      <c r="A2" s="79" t="s">
        <v>75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168.6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89</v>
      </c>
      <c r="C7" s="9"/>
      <c r="D7" s="13">
        <f>'2016'!F32</f>
        <v>14121.60000000001</v>
      </c>
      <c r="E7" s="9" t="s">
        <v>22</v>
      </c>
      <c r="F7" s="9"/>
    </row>
    <row r="8" spans="1:6" ht="15.75">
      <c r="A8" s="9" t="s">
        <v>90</v>
      </c>
      <c r="C8" s="12"/>
      <c r="D8" s="14">
        <v>-3273.699999999998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91</v>
      </c>
      <c r="D10" s="17" t="s">
        <v>0</v>
      </c>
      <c r="E10" s="17" t="s">
        <v>27</v>
      </c>
      <c r="F10" s="17" t="s">
        <v>92</v>
      </c>
    </row>
    <row r="11" spans="1:9" s="20" customFormat="1" ht="30" customHeight="1">
      <c r="A11" s="4">
        <v>1</v>
      </c>
      <c r="B11" s="18" t="s">
        <v>2</v>
      </c>
      <c r="C11" s="50">
        <v>-2816.489999999998</v>
      </c>
      <c r="D11" s="48">
        <v>22558.68</v>
      </c>
      <c r="E11" s="48">
        <v>23495.28</v>
      </c>
      <c r="F11" s="48">
        <f>C11-D11+E11</f>
        <v>-1879.8899999999994</v>
      </c>
      <c r="G11" s="16" t="s">
        <v>42</v>
      </c>
      <c r="H11" s="16">
        <v>11.08</v>
      </c>
      <c r="I11" s="64">
        <f>H11*12*H19</f>
        <v>22417.056</v>
      </c>
    </row>
    <row r="12" spans="1:9" s="20" customFormat="1" ht="15.75">
      <c r="A12" s="4">
        <v>2</v>
      </c>
      <c r="B12" s="18" t="s">
        <v>3</v>
      </c>
      <c r="C12" s="50">
        <v>-262.6999999999998</v>
      </c>
      <c r="D12" s="48">
        <v>2104.08</v>
      </c>
      <c r="E12" s="48">
        <v>2191.44</v>
      </c>
      <c r="F12" s="48">
        <f>C12-D12+E12</f>
        <v>-175.3399999999997</v>
      </c>
      <c r="G12" s="16" t="s">
        <v>43</v>
      </c>
      <c r="H12" s="16">
        <v>3.2</v>
      </c>
      <c r="I12" s="65">
        <f>H12*12*H19</f>
        <v>6474.240000000001</v>
      </c>
    </row>
    <row r="13" spans="1:9" s="20" customFormat="1" ht="29.25" customHeight="1">
      <c r="A13" s="4">
        <v>3</v>
      </c>
      <c r="B13" s="18" t="s">
        <v>44</v>
      </c>
      <c r="C13" s="50">
        <v>-128.83000000000015</v>
      </c>
      <c r="D13" s="48">
        <v>1031.88</v>
      </c>
      <c r="E13" s="48">
        <v>1074.72</v>
      </c>
      <c r="F13" s="48">
        <f>C13-D13+E13</f>
        <v>-85.99000000000024</v>
      </c>
      <c r="G13" s="16" t="s">
        <v>95</v>
      </c>
      <c r="H13" s="16">
        <v>0.6</v>
      </c>
      <c r="I13" s="65">
        <f>H13*12*H19</f>
        <v>1213.9199999999998</v>
      </c>
    </row>
    <row r="14" spans="1:8" s="20" customFormat="1" ht="30" customHeight="1">
      <c r="A14" s="4">
        <v>4</v>
      </c>
      <c r="B14" s="18" t="s">
        <v>60</v>
      </c>
      <c r="C14" s="50">
        <v>-65.68000000000006</v>
      </c>
      <c r="D14" s="48">
        <v>753.69</v>
      </c>
      <c r="E14" s="48">
        <v>699.66</v>
      </c>
      <c r="F14" s="48">
        <f>C14-D14+E14</f>
        <v>-119.71000000000015</v>
      </c>
      <c r="G14" s="19"/>
      <c r="H14" s="19"/>
    </row>
    <row r="15" spans="1:8" ht="19.5" customHeight="1">
      <c r="A15" s="4"/>
      <c r="B15" s="18" t="s">
        <v>4</v>
      </c>
      <c r="C15" s="49">
        <f>SUM(C11:C14)</f>
        <v>-3273.699999999998</v>
      </c>
      <c r="D15" s="49">
        <f>SUM(D11:D14)</f>
        <v>26448.33</v>
      </c>
      <c r="E15" s="49">
        <f>SUM(E11:E14)</f>
        <v>27461.1</v>
      </c>
      <c r="F15" s="49">
        <f>SUM(F11:F14)</f>
        <v>-2260.9299999999994</v>
      </c>
      <c r="H15" s="83" t="s">
        <v>96</v>
      </c>
    </row>
    <row r="16" ht="11.25" customHeight="1"/>
    <row r="17" spans="1:6" ht="15.75">
      <c r="A17" s="79" t="s">
        <v>28</v>
      </c>
      <c r="B17" s="79"/>
      <c r="C17" s="79"/>
      <c r="D17" s="79"/>
      <c r="E17" s="79"/>
      <c r="F17" s="79"/>
    </row>
    <row r="18" spans="1:8" ht="15.75">
      <c r="A18" s="68"/>
      <c r="B18" s="68"/>
      <c r="C18" s="68"/>
      <c r="D18" s="68"/>
      <c r="E18" s="68"/>
      <c r="F18" s="68"/>
      <c r="H18" s="5" t="s">
        <v>29</v>
      </c>
    </row>
    <row r="19" spans="1:8" ht="33" customHeight="1">
      <c r="A19" s="17" t="s">
        <v>41</v>
      </c>
      <c r="B19" s="80" t="s">
        <v>6</v>
      </c>
      <c r="C19" s="80"/>
      <c r="D19" s="80"/>
      <c r="E19" s="80"/>
      <c r="F19" s="21" t="s">
        <v>17</v>
      </c>
      <c r="G19" s="22"/>
      <c r="H19" s="5">
        <f>D5</f>
        <v>168.6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6474.240000000001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9" t="s">
        <v>60</v>
      </c>
      <c r="C21" s="69"/>
      <c r="D21" s="69"/>
      <c r="E21" s="69"/>
      <c r="F21" s="2">
        <f>D14</f>
        <v>753.69</v>
      </c>
      <c r="G21" s="24"/>
    </row>
    <row r="22" spans="1:7" ht="18" customHeight="1">
      <c r="A22" s="25">
        <v>3</v>
      </c>
      <c r="B22" s="69" t="s">
        <v>47</v>
      </c>
      <c r="C22" s="69"/>
      <c r="D22" s="69"/>
      <c r="E22" s="69"/>
      <c r="F22" s="2">
        <f>I13</f>
        <v>1213.9199999999998</v>
      </c>
      <c r="G22" s="24"/>
    </row>
    <row r="23" spans="1:7" ht="18" customHeight="1" hidden="1" outlineLevel="1">
      <c r="A23" s="25">
        <v>4</v>
      </c>
      <c r="B23" s="69" t="s">
        <v>12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9" t="s">
        <v>33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13</v>
      </c>
      <c r="B25" s="69" t="s">
        <v>34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13</v>
      </c>
      <c r="B26" s="69" t="s">
        <v>35</v>
      </c>
      <c r="C26" s="69"/>
      <c r="D26" s="69"/>
      <c r="E26" s="69"/>
      <c r="F26" s="3">
        <v>0</v>
      </c>
      <c r="G26" s="12"/>
    </row>
    <row r="27" spans="1:7" ht="16.5" customHeight="1" collapsed="1">
      <c r="A27" s="25">
        <v>4</v>
      </c>
      <c r="B27" s="78" t="s">
        <v>49</v>
      </c>
      <c r="C27" s="78"/>
      <c r="D27" s="78"/>
      <c r="E27" s="78"/>
      <c r="F27" s="3">
        <f>D12+D13</f>
        <v>3135.96</v>
      </c>
      <c r="G27" s="12"/>
    </row>
    <row r="28" spans="1:7" ht="17.25" customHeight="1" hidden="1">
      <c r="A28" s="25">
        <v>5</v>
      </c>
      <c r="B28" s="69" t="s">
        <v>12</v>
      </c>
      <c r="C28" s="69"/>
      <c r="D28" s="69"/>
      <c r="E28" s="69"/>
      <c r="F28" s="3">
        <f>F29</f>
        <v>0</v>
      </c>
      <c r="G28" s="12"/>
    </row>
    <row r="29" spans="1:7" ht="0.75" customHeight="1" hidden="1">
      <c r="A29" s="25"/>
      <c r="B29" s="69" t="s">
        <v>35</v>
      </c>
      <c r="C29" s="69"/>
      <c r="D29" s="69"/>
      <c r="E29" s="69"/>
      <c r="F29" s="3">
        <f>F38</f>
        <v>0</v>
      </c>
      <c r="G29" s="12"/>
    </row>
    <row r="30" spans="1:7" s="28" customFormat="1" ht="21" customHeight="1">
      <c r="A30" s="26"/>
      <c r="B30" s="70" t="s">
        <v>14</v>
      </c>
      <c r="C30" s="70"/>
      <c r="D30" s="70"/>
      <c r="E30" s="70"/>
      <c r="F30" s="27">
        <f>F20+F21+F22+F23+F27</f>
        <v>11577.810000000001</v>
      </c>
      <c r="G30" s="9"/>
    </row>
    <row r="32" spans="1:6" ht="18" customHeight="1">
      <c r="A32" s="62" t="s">
        <v>93</v>
      </c>
      <c r="B32" s="62"/>
      <c r="C32" s="62"/>
      <c r="D32" s="62"/>
      <c r="E32" s="62"/>
      <c r="F32" s="3">
        <f>D7+D15-F30</f>
        <v>28992.120000000006</v>
      </c>
    </row>
    <row r="33" spans="1:6" ht="20.25" customHeight="1">
      <c r="A33" s="62" t="s">
        <v>94</v>
      </c>
      <c r="B33" s="62"/>
      <c r="C33" s="62"/>
      <c r="D33" s="62"/>
      <c r="E33" s="62"/>
      <c r="F33" s="3">
        <f>F15</f>
        <v>-2260.9299999999994</v>
      </c>
    </row>
    <row r="34" spans="1:6" ht="18" customHeight="1">
      <c r="A34" s="63" t="s">
        <v>78</v>
      </c>
      <c r="B34" s="63"/>
      <c r="C34" s="63"/>
      <c r="D34" s="63"/>
      <c r="E34" s="63"/>
      <c r="F34" s="3">
        <f>F32+F33</f>
        <v>26731.190000000006</v>
      </c>
    </row>
    <row r="35" ht="11.25" customHeight="1"/>
    <row r="37" spans="1:6" ht="15.75">
      <c r="A37" s="29" t="s">
        <v>24</v>
      </c>
      <c r="B37" s="29" t="s">
        <v>16</v>
      </c>
      <c r="C37" s="71" t="s">
        <v>36</v>
      </c>
      <c r="D37" s="72"/>
      <c r="E37" s="73"/>
      <c r="F37" s="29" t="s">
        <v>37</v>
      </c>
    </row>
    <row r="38" spans="1:6" ht="15.75">
      <c r="A38" s="4"/>
      <c r="B38" s="6"/>
      <c r="C38" s="74"/>
      <c r="D38" s="75"/>
      <c r="E38" s="76"/>
      <c r="F38" s="7"/>
    </row>
    <row r="39" spans="1:6" s="28" customFormat="1" ht="15.75">
      <c r="A39" s="77" t="s">
        <v>38</v>
      </c>
      <c r="B39" s="77"/>
      <c r="C39" s="77"/>
      <c r="D39" s="77"/>
      <c r="E39" s="77"/>
      <c r="F39" s="30">
        <f>SUM(F38:F38)</f>
        <v>0</v>
      </c>
    </row>
  </sheetData>
  <sheetProtection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A39:E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80</v>
      </c>
      <c r="B1" s="79"/>
      <c r="C1" s="79"/>
      <c r="D1" s="79"/>
      <c r="E1" s="79"/>
      <c r="F1" s="79"/>
      <c r="G1" s="67"/>
    </row>
    <row r="2" spans="1:8" ht="15.75">
      <c r="A2" s="79" t="s">
        <v>75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168.6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81</v>
      </c>
      <c r="C7" s="9"/>
      <c r="D7" s="13">
        <f>'2015'!F30</f>
        <v>8985.080000000005</v>
      </c>
      <c r="E7" s="9" t="s">
        <v>76</v>
      </c>
      <c r="F7" s="9"/>
    </row>
    <row r="8" spans="1:6" ht="15.75">
      <c r="A8" s="9" t="s">
        <v>82</v>
      </c>
      <c r="C8" s="12"/>
      <c r="D8" s="14">
        <v>-3273.699999999998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83</v>
      </c>
      <c r="D10" s="17" t="s">
        <v>0</v>
      </c>
      <c r="E10" s="17" t="s">
        <v>27</v>
      </c>
      <c r="F10" s="17" t="s">
        <v>84</v>
      </c>
    </row>
    <row r="11" spans="1:9" s="20" customFormat="1" ht="30" customHeight="1">
      <c r="A11" s="4">
        <v>1</v>
      </c>
      <c r="B11" s="18" t="s">
        <v>2</v>
      </c>
      <c r="C11" s="50">
        <v>-2816.489999999998</v>
      </c>
      <c r="D11" s="48">
        <v>22558.68</v>
      </c>
      <c r="E11" s="48">
        <v>22558.68</v>
      </c>
      <c r="F11" s="48">
        <f>C11-D11+E11</f>
        <v>-2816.489999999998</v>
      </c>
      <c r="G11" s="16" t="s">
        <v>42</v>
      </c>
      <c r="H11" s="16">
        <v>11.08</v>
      </c>
      <c r="I11" s="64">
        <f>H11*12*H19</f>
        <v>22417.056</v>
      </c>
    </row>
    <row r="12" spans="1:9" s="20" customFormat="1" ht="15.75">
      <c r="A12" s="4">
        <v>2</v>
      </c>
      <c r="B12" s="18" t="s">
        <v>3</v>
      </c>
      <c r="C12" s="50">
        <v>-262.70000000000005</v>
      </c>
      <c r="D12" s="48">
        <v>2104.08</v>
      </c>
      <c r="E12" s="48">
        <v>2104.08</v>
      </c>
      <c r="F12" s="48">
        <f>C12-D12+E12</f>
        <v>-262.6999999999998</v>
      </c>
      <c r="G12" s="16" t="s">
        <v>43</v>
      </c>
      <c r="H12" s="16">
        <v>3.2</v>
      </c>
      <c r="I12" s="65">
        <f>H12*12*H19</f>
        <v>6474.240000000001</v>
      </c>
    </row>
    <row r="13" spans="1:9" s="20" customFormat="1" ht="29.25" customHeight="1">
      <c r="A13" s="4">
        <v>3</v>
      </c>
      <c r="B13" s="18" t="s">
        <v>44</v>
      </c>
      <c r="C13" s="50">
        <v>-128.83000000000015</v>
      </c>
      <c r="D13" s="48">
        <v>1031.88</v>
      </c>
      <c r="E13" s="48">
        <v>1031.88</v>
      </c>
      <c r="F13" s="48">
        <f>C13-D13+E13</f>
        <v>-128.83000000000015</v>
      </c>
      <c r="G13" s="16" t="s">
        <v>50</v>
      </c>
      <c r="H13" s="16">
        <v>0.6</v>
      </c>
      <c r="I13" s="65">
        <f>H13*12*H19</f>
        <v>1213.9199999999998</v>
      </c>
    </row>
    <row r="14" spans="1:8" s="20" customFormat="1" ht="30" customHeight="1">
      <c r="A14" s="4">
        <v>4</v>
      </c>
      <c r="B14" s="18" t="s">
        <v>60</v>
      </c>
      <c r="C14" s="50">
        <v>-65.68000000000006</v>
      </c>
      <c r="D14" s="48">
        <v>526.08</v>
      </c>
      <c r="E14" s="48">
        <v>526.08</v>
      </c>
      <c r="F14" s="48">
        <f>C14-D14+E14</f>
        <v>-65.68000000000006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-3273.699999999998</v>
      </c>
      <c r="D15" s="49">
        <f>SUM(D11:D14)</f>
        <v>26220.720000000005</v>
      </c>
      <c r="E15" s="49">
        <f>SUM(E11:E14)</f>
        <v>26220.720000000005</v>
      </c>
      <c r="F15" s="49">
        <f>SUM(F11:F14)</f>
        <v>-3273.699999999998</v>
      </c>
    </row>
    <row r="16" ht="11.25" customHeight="1"/>
    <row r="17" spans="1:6" ht="15.75">
      <c r="A17" s="79" t="s">
        <v>28</v>
      </c>
      <c r="B17" s="79"/>
      <c r="C17" s="79"/>
      <c r="D17" s="79"/>
      <c r="E17" s="79"/>
      <c r="F17" s="79"/>
    </row>
    <row r="18" spans="1:8" ht="15.75">
      <c r="A18" s="67"/>
      <c r="B18" s="67"/>
      <c r="C18" s="67"/>
      <c r="D18" s="67"/>
      <c r="E18" s="67"/>
      <c r="F18" s="67"/>
      <c r="H18" s="5" t="s">
        <v>29</v>
      </c>
    </row>
    <row r="19" spans="1:8" ht="33" customHeight="1">
      <c r="A19" s="17" t="s">
        <v>41</v>
      </c>
      <c r="B19" s="80" t="s">
        <v>6</v>
      </c>
      <c r="C19" s="80"/>
      <c r="D19" s="80"/>
      <c r="E19" s="80"/>
      <c r="F19" s="21" t="s">
        <v>17</v>
      </c>
      <c r="G19" s="22"/>
      <c r="H19" s="5">
        <f>D5</f>
        <v>168.6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6474.240000000001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9" t="s">
        <v>60</v>
      </c>
      <c r="C21" s="69"/>
      <c r="D21" s="69"/>
      <c r="E21" s="69"/>
      <c r="F21" s="2">
        <f>D14</f>
        <v>526.08</v>
      </c>
      <c r="G21" s="24"/>
    </row>
    <row r="22" spans="1:7" ht="18" customHeight="1">
      <c r="A22" s="25">
        <v>3</v>
      </c>
      <c r="B22" s="69" t="s">
        <v>47</v>
      </c>
      <c r="C22" s="69"/>
      <c r="D22" s="69"/>
      <c r="E22" s="69"/>
      <c r="F22" s="2">
        <f>I13</f>
        <v>1213.9199999999998</v>
      </c>
      <c r="G22" s="24"/>
    </row>
    <row r="23" spans="1:7" ht="18" customHeight="1" hidden="1" outlineLevel="1">
      <c r="A23" s="25">
        <v>4</v>
      </c>
      <c r="B23" s="69" t="s">
        <v>12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9" t="s">
        <v>33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13</v>
      </c>
      <c r="B25" s="69" t="s">
        <v>34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13</v>
      </c>
      <c r="B26" s="69" t="s">
        <v>35</v>
      </c>
      <c r="C26" s="69"/>
      <c r="D26" s="69"/>
      <c r="E26" s="69"/>
      <c r="F26" s="3">
        <v>0</v>
      </c>
      <c r="G26" s="12"/>
    </row>
    <row r="27" spans="1:7" ht="17.25" customHeight="1" collapsed="1">
      <c r="A27" s="25">
        <v>4</v>
      </c>
      <c r="B27" s="78" t="s">
        <v>49</v>
      </c>
      <c r="C27" s="78"/>
      <c r="D27" s="78"/>
      <c r="E27" s="78"/>
      <c r="F27" s="3">
        <f>D12+D13</f>
        <v>3135.96</v>
      </c>
      <c r="G27" s="12"/>
    </row>
    <row r="28" spans="1:7" ht="17.25" customHeight="1">
      <c r="A28" s="25">
        <v>5</v>
      </c>
      <c r="B28" s="69" t="s">
        <v>12</v>
      </c>
      <c r="C28" s="69"/>
      <c r="D28" s="69"/>
      <c r="E28" s="69"/>
      <c r="F28" s="3">
        <f>F29</f>
        <v>9734</v>
      </c>
      <c r="G28" s="12"/>
    </row>
    <row r="29" spans="1:7" ht="17.25" customHeight="1">
      <c r="A29" s="25"/>
      <c r="B29" s="69" t="s">
        <v>35</v>
      </c>
      <c r="C29" s="69"/>
      <c r="D29" s="69"/>
      <c r="E29" s="69"/>
      <c r="F29" s="3">
        <f>F38</f>
        <v>9734</v>
      </c>
      <c r="G29" s="12"/>
    </row>
    <row r="30" spans="1:7" s="28" customFormat="1" ht="21" customHeight="1">
      <c r="A30" s="26"/>
      <c r="B30" s="70" t="s">
        <v>14</v>
      </c>
      <c r="C30" s="70"/>
      <c r="D30" s="70"/>
      <c r="E30" s="70"/>
      <c r="F30" s="27">
        <f>F20+F21+F22+F23+F27+F28</f>
        <v>21084.2</v>
      </c>
      <c r="G30" s="9"/>
    </row>
    <row r="32" spans="1:6" ht="18" customHeight="1">
      <c r="A32" s="62" t="s">
        <v>85</v>
      </c>
      <c r="B32" s="62"/>
      <c r="C32" s="62"/>
      <c r="D32" s="62"/>
      <c r="E32" s="62"/>
      <c r="F32" s="3">
        <f>D7+D15-F30</f>
        <v>14121.60000000001</v>
      </c>
    </row>
    <row r="33" spans="1:6" ht="20.25" customHeight="1">
      <c r="A33" s="62" t="s">
        <v>86</v>
      </c>
      <c r="B33" s="62"/>
      <c r="C33" s="62"/>
      <c r="D33" s="62"/>
      <c r="E33" s="62"/>
      <c r="F33" s="3">
        <f>F15</f>
        <v>-3273.699999999998</v>
      </c>
    </row>
    <row r="34" spans="1:6" ht="18" customHeight="1">
      <c r="A34" s="63" t="s">
        <v>78</v>
      </c>
      <c r="B34" s="63"/>
      <c r="C34" s="63"/>
      <c r="D34" s="63"/>
      <c r="E34" s="63"/>
      <c r="F34" s="3">
        <f>F32+F33</f>
        <v>10847.900000000012</v>
      </c>
    </row>
    <row r="35" ht="11.25" customHeight="1"/>
    <row r="37" spans="1:6" ht="15.75">
      <c r="A37" s="29" t="s">
        <v>24</v>
      </c>
      <c r="B37" s="29" t="s">
        <v>16</v>
      </c>
      <c r="C37" s="71" t="s">
        <v>36</v>
      </c>
      <c r="D37" s="72"/>
      <c r="E37" s="73"/>
      <c r="F37" s="29" t="s">
        <v>37</v>
      </c>
    </row>
    <row r="38" spans="1:6" ht="15.75">
      <c r="A38" s="4"/>
      <c r="B38" s="6">
        <v>42656</v>
      </c>
      <c r="C38" s="74" t="s">
        <v>87</v>
      </c>
      <c r="D38" s="75"/>
      <c r="E38" s="76"/>
      <c r="F38" s="7">
        <v>9734</v>
      </c>
    </row>
    <row r="39" spans="1:6" s="28" customFormat="1" ht="15.75">
      <c r="A39" s="77" t="s">
        <v>38</v>
      </c>
      <c r="B39" s="77"/>
      <c r="C39" s="77"/>
      <c r="D39" s="77"/>
      <c r="E39" s="77"/>
      <c r="F39" s="30">
        <f>SUM(F38:F38)</f>
        <v>9734</v>
      </c>
    </row>
  </sheetData>
  <sheetProtection/>
  <mergeCells count="18">
    <mergeCell ref="B30:E30"/>
    <mergeCell ref="C37:E37"/>
    <mergeCell ref="C38:E38"/>
    <mergeCell ref="A39:E39"/>
    <mergeCell ref="B28:E28"/>
    <mergeCell ref="B29:E2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39</v>
      </c>
      <c r="B1" s="79"/>
      <c r="C1" s="79"/>
      <c r="D1" s="79"/>
      <c r="E1" s="79"/>
      <c r="F1" s="79"/>
      <c r="G1" s="66"/>
    </row>
    <row r="2" spans="1:8" ht="15.75">
      <c r="A2" s="79" t="s">
        <v>75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168.6</v>
      </c>
      <c r="E5" s="12" t="s">
        <v>19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C15</f>
        <v>-2185.06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0">
        <v>-1879.89</v>
      </c>
      <c r="D11" s="48">
        <v>22558.68</v>
      </c>
      <c r="E11" s="48">
        <v>21622.08</v>
      </c>
      <c r="F11" s="48">
        <f>C11-D11+E11</f>
        <v>-2816.489999999998</v>
      </c>
      <c r="G11" s="16" t="s">
        <v>42</v>
      </c>
      <c r="H11" s="16">
        <v>11.08</v>
      </c>
      <c r="I11" s="64">
        <f>H11*12*H19</f>
        <v>22417.056</v>
      </c>
    </row>
    <row r="12" spans="1:9" s="20" customFormat="1" ht="15.75">
      <c r="A12" s="4">
        <v>2</v>
      </c>
      <c r="B12" s="18" t="s">
        <v>3</v>
      </c>
      <c r="C12" s="50">
        <v>-175.34</v>
      </c>
      <c r="D12" s="48">
        <v>2104.08</v>
      </c>
      <c r="E12" s="48">
        <v>2016.72</v>
      </c>
      <c r="F12" s="48">
        <f>C12-D12+E12</f>
        <v>-262.70000000000005</v>
      </c>
      <c r="G12" s="16" t="s">
        <v>43</v>
      </c>
      <c r="H12" s="16">
        <v>3.2</v>
      </c>
      <c r="I12" s="65">
        <f>H12*12*H19</f>
        <v>6474.240000000001</v>
      </c>
    </row>
    <row r="13" spans="1:9" s="20" customFormat="1" ht="29.25" customHeight="1">
      <c r="A13" s="4">
        <v>3</v>
      </c>
      <c r="B13" s="18" t="s">
        <v>44</v>
      </c>
      <c r="C13" s="50">
        <v>-85.99</v>
      </c>
      <c r="D13" s="48">
        <v>1031.88</v>
      </c>
      <c r="E13" s="48">
        <v>989.04</v>
      </c>
      <c r="F13" s="48">
        <f>C13-D13+E13</f>
        <v>-128.83000000000015</v>
      </c>
      <c r="G13" s="16" t="s">
        <v>50</v>
      </c>
      <c r="H13" s="16">
        <v>0.69</v>
      </c>
      <c r="I13" s="65">
        <f>H13*12*H19</f>
        <v>1396.0079999999998</v>
      </c>
    </row>
    <row r="14" spans="1:8" s="20" customFormat="1" ht="30" customHeight="1">
      <c r="A14" s="4">
        <v>4</v>
      </c>
      <c r="B14" s="18" t="s">
        <v>60</v>
      </c>
      <c r="C14" s="50">
        <v>-43.84</v>
      </c>
      <c r="D14" s="48">
        <v>526.08</v>
      </c>
      <c r="E14" s="48">
        <v>504.24</v>
      </c>
      <c r="F14" s="48">
        <f>C14-D14+E14</f>
        <v>-65.68000000000006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-2185.06</v>
      </c>
      <c r="D15" s="49">
        <f>SUM(D11:D14)</f>
        <v>26220.720000000005</v>
      </c>
      <c r="E15" s="49">
        <f>SUM(E11:E14)</f>
        <v>25132.080000000005</v>
      </c>
      <c r="F15" s="49">
        <f>SUM(F11:F14)</f>
        <v>-3273.699999999998</v>
      </c>
    </row>
    <row r="16" ht="11.25" customHeight="1"/>
    <row r="17" spans="1:6" ht="15.75">
      <c r="A17" s="79" t="s">
        <v>28</v>
      </c>
      <c r="B17" s="79"/>
      <c r="C17" s="79"/>
      <c r="D17" s="79"/>
      <c r="E17" s="79"/>
      <c r="F17" s="79"/>
    </row>
    <row r="18" spans="1:8" ht="15.75">
      <c r="A18" s="66"/>
      <c r="B18" s="66"/>
      <c r="C18" s="66"/>
      <c r="D18" s="66"/>
      <c r="E18" s="66"/>
      <c r="F18" s="66"/>
      <c r="H18" s="5" t="s">
        <v>29</v>
      </c>
    </row>
    <row r="19" spans="1:8" ht="33" customHeight="1">
      <c r="A19" s="17" t="s">
        <v>41</v>
      </c>
      <c r="B19" s="80" t="s">
        <v>6</v>
      </c>
      <c r="C19" s="80"/>
      <c r="D19" s="80"/>
      <c r="E19" s="80"/>
      <c r="F19" s="21" t="s">
        <v>17</v>
      </c>
      <c r="G19" s="22"/>
      <c r="H19" s="5">
        <f>D5</f>
        <v>168.6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6474.240000000001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9" t="s">
        <v>60</v>
      </c>
      <c r="C21" s="69"/>
      <c r="D21" s="69"/>
      <c r="E21" s="69"/>
      <c r="F21" s="2">
        <f>D14</f>
        <v>526.08</v>
      </c>
      <c r="G21" s="24"/>
    </row>
    <row r="22" spans="1:7" ht="18" customHeight="1">
      <c r="A22" s="25">
        <v>3</v>
      </c>
      <c r="B22" s="69" t="s">
        <v>47</v>
      </c>
      <c r="C22" s="69"/>
      <c r="D22" s="69"/>
      <c r="E22" s="69"/>
      <c r="F22" s="2">
        <f>I13</f>
        <v>1396.0079999999998</v>
      </c>
      <c r="G22" s="24"/>
    </row>
    <row r="23" spans="1:7" ht="18" customHeight="1" hidden="1" outlineLevel="1">
      <c r="A23" s="25">
        <v>4</v>
      </c>
      <c r="B23" s="69" t="s">
        <v>12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9" t="s">
        <v>33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13</v>
      </c>
      <c r="B25" s="69" t="s">
        <v>34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13</v>
      </c>
      <c r="B26" s="69" t="s">
        <v>35</v>
      </c>
      <c r="C26" s="69"/>
      <c r="D26" s="69"/>
      <c r="E26" s="69"/>
      <c r="F26" s="3">
        <v>0</v>
      </c>
      <c r="G26" s="12"/>
    </row>
    <row r="27" spans="1:7" ht="17.25" customHeight="1" collapsed="1">
      <c r="A27" s="25">
        <v>4</v>
      </c>
      <c r="B27" s="78" t="s">
        <v>49</v>
      </c>
      <c r="C27" s="78"/>
      <c r="D27" s="78"/>
      <c r="E27" s="78"/>
      <c r="F27" s="3">
        <f>D12+D13</f>
        <v>3135.96</v>
      </c>
      <c r="G27" s="12"/>
    </row>
    <row r="28" spans="1:7" s="28" customFormat="1" ht="21" customHeight="1">
      <c r="A28" s="26"/>
      <c r="B28" s="70" t="s">
        <v>14</v>
      </c>
      <c r="C28" s="70"/>
      <c r="D28" s="70"/>
      <c r="E28" s="70"/>
      <c r="F28" s="27">
        <f>F20+F21+F22+F23+F27</f>
        <v>11532.288</v>
      </c>
      <c r="G28" s="9"/>
    </row>
    <row r="30" spans="1:6" ht="18" customHeight="1">
      <c r="A30" s="62" t="s">
        <v>79</v>
      </c>
      <c r="B30" s="62"/>
      <c r="C30" s="62"/>
      <c r="D30" s="62"/>
      <c r="E30" s="62"/>
      <c r="F30" s="3">
        <f>D7+D15-F28</f>
        <v>14688.432000000004</v>
      </c>
    </row>
    <row r="31" spans="1:6" ht="20.25" customHeight="1">
      <c r="A31" s="62" t="s">
        <v>77</v>
      </c>
      <c r="B31" s="62"/>
      <c r="C31" s="62"/>
      <c r="D31" s="62"/>
      <c r="E31" s="62"/>
      <c r="F31" s="3">
        <f>F15</f>
        <v>-3273.699999999998</v>
      </c>
    </row>
    <row r="32" spans="1:6" ht="18" customHeight="1">
      <c r="A32" s="63" t="s">
        <v>78</v>
      </c>
      <c r="B32" s="63"/>
      <c r="C32" s="63"/>
      <c r="D32" s="63"/>
      <c r="E32" s="63"/>
      <c r="F32" s="3">
        <f>F30+F31</f>
        <v>11414.732000000007</v>
      </c>
    </row>
    <row r="33" ht="11.25" customHeight="1"/>
    <row r="35" spans="1:6" ht="15.75">
      <c r="A35" s="29" t="s">
        <v>24</v>
      </c>
      <c r="B35" s="29" t="s">
        <v>16</v>
      </c>
      <c r="C35" s="71" t="s">
        <v>36</v>
      </c>
      <c r="D35" s="72"/>
      <c r="E35" s="73"/>
      <c r="F35" s="29" t="s">
        <v>37</v>
      </c>
    </row>
    <row r="36" spans="1:6" ht="15.75">
      <c r="A36" s="4"/>
      <c r="B36" s="6"/>
      <c r="C36" s="74"/>
      <c r="D36" s="75"/>
      <c r="E36" s="76"/>
      <c r="F36" s="7"/>
    </row>
    <row r="37" spans="1:6" s="28" customFormat="1" ht="15.75">
      <c r="A37" s="77" t="s">
        <v>38</v>
      </c>
      <c r="B37" s="77"/>
      <c r="C37" s="77"/>
      <c r="D37" s="77"/>
      <c r="E37" s="77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9" t="s">
        <v>39</v>
      </c>
      <c r="B1" s="79"/>
      <c r="C1" s="79"/>
      <c r="D1" s="79"/>
      <c r="E1" s="79"/>
      <c r="F1" s="79"/>
      <c r="G1" s="8"/>
    </row>
    <row r="2" spans="1:8" ht="15.75">
      <c r="A2" s="79" t="s">
        <v>75</v>
      </c>
      <c r="B2" s="79"/>
      <c r="C2" s="79"/>
      <c r="D2" s="79"/>
      <c r="E2" s="79"/>
      <c r="F2" s="79"/>
      <c r="G2" s="9"/>
      <c r="H2" s="10"/>
    </row>
    <row r="3" ht="9" customHeight="1"/>
    <row r="4" spans="1:6" ht="15.75" hidden="1" outlineLevel="1">
      <c r="A4" s="12" t="s">
        <v>57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168.6</v>
      </c>
      <c r="E5" s="12" t="s">
        <v>19</v>
      </c>
      <c r="F5" s="12"/>
    </row>
    <row r="6" ht="9" customHeight="1" collapsed="1">
      <c r="I6" s="32"/>
    </row>
    <row r="7" spans="1:6" ht="15.75">
      <c r="A7" s="9" t="s">
        <v>20</v>
      </c>
      <c r="C7" s="9"/>
      <c r="D7" s="13">
        <f>'2014'!B27</f>
        <v>-5885.44</v>
      </c>
      <c r="E7" s="9" t="s">
        <v>76</v>
      </c>
      <c r="F7" s="9"/>
    </row>
    <row r="8" spans="1:6" ht="15.75">
      <c r="A8" s="9" t="s">
        <v>21</v>
      </c>
      <c r="C8" s="12"/>
      <c r="D8" s="14">
        <f>C15</f>
        <v>-2185.06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0">
        <v>-1879.89</v>
      </c>
      <c r="D11" s="48">
        <v>22558.68</v>
      </c>
      <c r="E11" s="48">
        <v>21622.08</v>
      </c>
      <c r="F11" s="48">
        <f>C11-D11+E11</f>
        <v>-2816.489999999998</v>
      </c>
      <c r="G11" s="16" t="s">
        <v>42</v>
      </c>
      <c r="H11" s="16">
        <v>11.08</v>
      </c>
      <c r="I11" s="64">
        <f>H11*12*H19</f>
        <v>22417.056</v>
      </c>
    </row>
    <row r="12" spans="1:9" s="20" customFormat="1" ht="15.75">
      <c r="A12" s="4">
        <v>2</v>
      </c>
      <c r="B12" s="18" t="s">
        <v>3</v>
      </c>
      <c r="C12" s="50">
        <v>-175.34</v>
      </c>
      <c r="D12" s="48">
        <v>2104.08</v>
      </c>
      <c r="E12" s="48">
        <v>2016.72</v>
      </c>
      <c r="F12" s="48">
        <f>C12-D12+E12</f>
        <v>-262.70000000000005</v>
      </c>
      <c r="G12" s="16" t="s">
        <v>43</v>
      </c>
      <c r="H12" s="16">
        <v>3.2</v>
      </c>
      <c r="I12" s="65">
        <f>H12*12*H19</f>
        <v>6474.240000000001</v>
      </c>
    </row>
    <row r="13" spans="1:9" s="20" customFormat="1" ht="29.25" customHeight="1">
      <c r="A13" s="4">
        <v>3</v>
      </c>
      <c r="B13" s="18" t="s">
        <v>44</v>
      </c>
      <c r="C13" s="50">
        <v>-85.99</v>
      </c>
      <c r="D13" s="48">
        <v>1031.88</v>
      </c>
      <c r="E13" s="48">
        <v>989.04</v>
      </c>
      <c r="F13" s="48">
        <f>C13-D13+E13</f>
        <v>-128.83000000000015</v>
      </c>
      <c r="G13" s="16" t="s">
        <v>50</v>
      </c>
      <c r="H13" s="16">
        <v>0.6</v>
      </c>
      <c r="I13" s="65">
        <f>H13*12*H19</f>
        <v>1213.9199999999998</v>
      </c>
    </row>
    <row r="14" spans="1:8" s="20" customFormat="1" ht="30" customHeight="1">
      <c r="A14" s="4">
        <v>4</v>
      </c>
      <c r="B14" s="18" t="s">
        <v>60</v>
      </c>
      <c r="C14" s="50">
        <v>-43.84</v>
      </c>
      <c r="D14" s="48">
        <v>526.08</v>
      </c>
      <c r="E14" s="48">
        <v>504.24</v>
      </c>
      <c r="F14" s="48">
        <f>C14-D14+E14</f>
        <v>-65.68000000000006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-2185.06</v>
      </c>
      <c r="D15" s="49">
        <f>SUM(D11:D14)</f>
        <v>26220.720000000005</v>
      </c>
      <c r="E15" s="49">
        <f>SUM(E11:E14)</f>
        <v>25132.080000000005</v>
      </c>
      <c r="F15" s="49">
        <f>SUM(F11:F14)</f>
        <v>-3273.699999999998</v>
      </c>
    </row>
    <row r="16" ht="11.25" customHeight="1"/>
    <row r="17" spans="1:6" ht="15.75">
      <c r="A17" s="79" t="s">
        <v>28</v>
      </c>
      <c r="B17" s="79"/>
      <c r="C17" s="79"/>
      <c r="D17" s="79"/>
      <c r="E17" s="79"/>
      <c r="F17" s="79"/>
    </row>
    <row r="18" spans="1:8" ht="15.75">
      <c r="A18" s="31"/>
      <c r="B18" s="8"/>
      <c r="C18" s="8"/>
      <c r="D18" s="8"/>
      <c r="E18" s="8"/>
      <c r="F18" s="8"/>
      <c r="H18" s="5" t="s">
        <v>29</v>
      </c>
    </row>
    <row r="19" spans="1:8" ht="33" customHeight="1">
      <c r="A19" s="17" t="s">
        <v>41</v>
      </c>
      <c r="B19" s="80" t="s">
        <v>6</v>
      </c>
      <c r="C19" s="80"/>
      <c r="D19" s="80"/>
      <c r="E19" s="80"/>
      <c r="F19" s="21" t="s">
        <v>17</v>
      </c>
      <c r="G19" s="22"/>
      <c r="H19" s="5">
        <f>D5</f>
        <v>168.6</v>
      </c>
    </row>
    <row r="20" spans="1:10" ht="18" customHeight="1">
      <c r="A20" s="23">
        <v>1</v>
      </c>
      <c r="B20" s="81" t="s">
        <v>8</v>
      </c>
      <c r="C20" s="81"/>
      <c r="D20" s="81"/>
      <c r="E20" s="81"/>
      <c r="F20" s="1">
        <f>I12</f>
        <v>6474.240000000001</v>
      </c>
      <c r="G20" s="24"/>
      <c r="H20" s="5" t="s">
        <v>30</v>
      </c>
      <c r="I20" s="5" t="s">
        <v>31</v>
      </c>
      <c r="J20" s="5" t="s">
        <v>32</v>
      </c>
    </row>
    <row r="21" spans="1:7" ht="18" customHeight="1">
      <c r="A21" s="25">
        <v>2</v>
      </c>
      <c r="B21" s="69" t="s">
        <v>60</v>
      </c>
      <c r="C21" s="69"/>
      <c r="D21" s="69"/>
      <c r="E21" s="69"/>
      <c r="F21" s="2">
        <f>D14</f>
        <v>526.08</v>
      </c>
      <c r="G21" s="24"/>
    </row>
    <row r="22" spans="1:7" ht="18" customHeight="1">
      <c r="A22" s="25">
        <v>3</v>
      </c>
      <c r="B22" s="69" t="s">
        <v>47</v>
      </c>
      <c r="C22" s="69"/>
      <c r="D22" s="69"/>
      <c r="E22" s="69"/>
      <c r="F22" s="2">
        <f>I13</f>
        <v>1213.9199999999998</v>
      </c>
      <c r="G22" s="24"/>
    </row>
    <row r="23" spans="1:7" ht="18" customHeight="1" hidden="1" outlineLevel="1">
      <c r="A23" s="25">
        <v>4</v>
      </c>
      <c r="B23" s="69" t="s">
        <v>12</v>
      </c>
      <c r="C23" s="69"/>
      <c r="D23" s="69"/>
      <c r="E23" s="69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9" t="s">
        <v>33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5" t="s">
        <v>13</v>
      </c>
      <c r="B25" s="69" t="s">
        <v>34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5" t="s">
        <v>13</v>
      </c>
      <c r="B26" s="69" t="s">
        <v>35</v>
      </c>
      <c r="C26" s="69"/>
      <c r="D26" s="69"/>
      <c r="E26" s="69"/>
      <c r="F26" s="3">
        <v>0</v>
      </c>
      <c r="G26" s="12"/>
    </row>
    <row r="27" spans="1:7" ht="17.25" customHeight="1" collapsed="1">
      <c r="A27" s="25">
        <v>4</v>
      </c>
      <c r="B27" s="78" t="s">
        <v>49</v>
      </c>
      <c r="C27" s="78"/>
      <c r="D27" s="78"/>
      <c r="E27" s="78"/>
      <c r="F27" s="3">
        <f>D12+D13</f>
        <v>3135.96</v>
      </c>
      <c r="G27" s="12"/>
    </row>
    <row r="28" spans="1:7" s="28" customFormat="1" ht="21" customHeight="1">
      <c r="A28" s="26"/>
      <c r="B28" s="70" t="s">
        <v>14</v>
      </c>
      <c r="C28" s="70"/>
      <c r="D28" s="70"/>
      <c r="E28" s="70"/>
      <c r="F28" s="27">
        <f>F20+F21+F22+F23+F27</f>
        <v>11350.2</v>
      </c>
      <c r="G28" s="9"/>
    </row>
    <row r="30" spans="1:6" ht="18" customHeight="1">
      <c r="A30" s="62" t="s">
        <v>79</v>
      </c>
      <c r="B30" s="62"/>
      <c r="C30" s="62"/>
      <c r="D30" s="62"/>
      <c r="E30" s="62"/>
      <c r="F30" s="3">
        <f>D7+D15-F28</f>
        <v>8985.080000000005</v>
      </c>
    </row>
    <row r="31" spans="1:6" ht="20.25" customHeight="1">
      <c r="A31" s="62" t="s">
        <v>77</v>
      </c>
      <c r="B31" s="62"/>
      <c r="C31" s="62"/>
      <c r="D31" s="62"/>
      <c r="E31" s="62"/>
      <c r="F31" s="3">
        <f>F15</f>
        <v>-3273.699999999998</v>
      </c>
    </row>
    <row r="32" spans="1:6" ht="18" customHeight="1">
      <c r="A32" s="63" t="s">
        <v>78</v>
      </c>
      <c r="B32" s="63"/>
      <c r="C32" s="63"/>
      <c r="D32" s="63"/>
      <c r="E32" s="63"/>
      <c r="F32" s="3">
        <f>F30+F31</f>
        <v>5711.380000000007</v>
      </c>
    </row>
    <row r="33" ht="11.25" customHeight="1"/>
    <row r="35" spans="1:6" ht="15.75">
      <c r="A35" s="29" t="s">
        <v>24</v>
      </c>
      <c r="B35" s="29" t="s">
        <v>16</v>
      </c>
      <c r="C35" s="71" t="s">
        <v>36</v>
      </c>
      <c r="D35" s="72"/>
      <c r="E35" s="73"/>
      <c r="F35" s="29" t="s">
        <v>37</v>
      </c>
    </row>
    <row r="36" spans="1:6" ht="15.75">
      <c r="A36" s="4"/>
      <c r="B36" s="6"/>
      <c r="C36" s="74"/>
      <c r="D36" s="75"/>
      <c r="E36" s="76"/>
      <c r="F36" s="7"/>
    </row>
    <row r="37" spans="1:6" s="28" customFormat="1" ht="15.75">
      <c r="A37" s="77" t="s">
        <v>38</v>
      </c>
      <c r="B37" s="77"/>
      <c r="C37" s="77"/>
      <c r="D37" s="77"/>
      <c r="E37" s="77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2" t="s">
        <v>51</v>
      </c>
      <c r="B1" s="82"/>
      <c r="C1" s="82"/>
      <c r="D1" s="82"/>
      <c r="E1" s="82"/>
    </row>
    <row r="2" spans="1:5" ht="18.75">
      <c r="A2" s="82" t="s">
        <v>56</v>
      </c>
      <c r="B2" s="82"/>
      <c r="C2" s="82"/>
      <c r="D2" s="82"/>
      <c r="E2" s="82"/>
    </row>
    <row r="3" ht="18.75">
      <c r="A3" s="33"/>
    </row>
    <row r="4" ht="18.75">
      <c r="A4" s="34" t="s">
        <v>57</v>
      </c>
    </row>
    <row r="5" ht="18.75">
      <c r="A5" s="34" t="s">
        <v>58</v>
      </c>
    </row>
    <row r="6" ht="18.75">
      <c r="A6" s="34"/>
    </row>
    <row r="7" ht="16.5" thickBot="1">
      <c r="A7" s="35" t="s">
        <v>59</v>
      </c>
    </row>
    <row r="8" spans="1:5" ht="50.25" customHeight="1" thickBot="1">
      <c r="A8" s="36"/>
      <c r="B8" s="37" t="s">
        <v>52</v>
      </c>
      <c r="C8" s="37" t="s">
        <v>0</v>
      </c>
      <c r="D8" s="37" t="s">
        <v>1</v>
      </c>
      <c r="E8" s="37" t="s">
        <v>21</v>
      </c>
    </row>
    <row r="9" spans="1:5" ht="19.5" thickBot="1">
      <c r="A9" s="38" t="s">
        <v>2</v>
      </c>
      <c r="B9" s="39">
        <v>4689.69</v>
      </c>
      <c r="C9" s="39">
        <v>22558.68</v>
      </c>
      <c r="D9" s="39">
        <v>25368.48</v>
      </c>
      <c r="E9" s="39">
        <v>1879.89</v>
      </c>
    </row>
    <row r="10" spans="1:5" ht="19.5" thickBot="1">
      <c r="A10" s="38" t="s">
        <v>3</v>
      </c>
      <c r="B10" s="39">
        <v>437.42</v>
      </c>
      <c r="C10" s="39">
        <v>2104.08</v>
      </c>
      <c r="D10" s="39">
        <v>2366.16</v>
      </c>
      <c r="E10" s="39">
        <v>175.34</v>
      </c>
    </row>
    <row r="11" spans="1:5" ht="38.25" thickBot="1">
      <c r="A11" s="38" t="s">
        <v>44</v>
      </c>
      <c r="B11" s="39">
        <v>261.8</v>
      </c>
      <c r="C11" s="39">
        <v>1031.88</v>
      </c>
      <c r="D11" s="39">
        <v>1207.69</v>
      </c>
      <c r="E11" s="39">
        <v>85.99</v>
      </c>
    </row>
    <row r="12" spans="1:5" ht="19.5" customHeight="1" thickBot="1">
      <c r="A12" s="38" t="s">
        <v>60</v>
      </c>
      <c r="B12" s="39">
        <v>109.36</v>
      </c>
      <c r="C12" s="39">
        <v>526.08</v>
      </c>
      <c r="D12" s="39">
        <v>591.6</v>
      </c>
      <c r="E12" s="39">
        <v>43.84</v>
      </c>
    </row>
    <row r="13" spans="1:5" ht="19.5" thickBot="1">
      <c r="A13" s="38" t="s">
        <v>4</v>
      </c>
      <c r="B13" s="40">
        <v>5498.27</v>
      </c>
      <c r="C13" s="40">
        <v>26220.72</v>
      </c>
      <c r="D13" s="40">
        <v>29533.93</v>
      </c>
      <c r="E13" s="40">
        <v>2185.06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45</v>
      </c>
      <c r="B16" s="37" t="s">
        <v>6</v>
      </c>
      <c r="C16" s="37" t="s">
        <v>17</v>
      </c>
    </row>
    <row r="17" spans="1:3" ht="19.5" thickBot="1">
      <c r="A17" s="43" t="s">
        <v>7</v>
      </c>
      <c r="B17" s="44" t="s">
        <v>3</v>
      </c>
      <c r="C17" s="39">
        <v>3135.96</v>
      </c>
    </row>
    <row r="18" spans="1:3" ht="19.5" thickBot="1">
      <c r="A18" s="43" t="s">
        <v>9</v>
      </c>
      <c r="B18" s="44" t="s">
        <v>60</v>
      </c>
      <c r="C18" s="39">
        <v>526.08</v>
      </c>
    </row>
    <row r="19" spans="1:3" ht="19.5" thickBot="1">
      <c r="A19" s="43" t="s">
        <v>10</v>
      </c>
      <c r="B19" s="44" t="s">
        <v>47</v>
      </c>
      <c r="C19" s="39" t="s">
        <v>61</v>
      </c>
    </row>
    <row r="20" spans="1:3" ht="19.5" thickBot="1">
      <c r="A20" s="43" t="s">
        <v>11</v>
      </c>
      <c r="B20" s="44" t="s">
        <v>8</v>
      </c>
      <c r="C20" s="39">
        <v>6474.24</v>
      </c>
    </row>
    <row r="21" spans="1:3" ht="38.25" thickBot="1">
      <c r="A21" s="43" t="s">
        <v>48</v>
      </c>
      <c r="B21" s="44" t="s">
        <v>12</v>
      </c>
      <c r="C21" s="39">
        <v>14757</v>
      </c>
    </row>
    <row r="22" spans="1:3" ht="38.25" thickBot="1">
      <c r="A22" s="43" t="s">
        <v>13</v>
      </c>
      <c r="B22" s="44" t="s">
        <v>62</v>
      </c>
      <c r="C22" s="39">
        <v>738</v>
      </c>
    </row>
    <row r="23" spans="1:3" ht="38.25" thickBot="1">
      <c r="A23" s="43" t="s">
        <v>13</v>
      </c>
      <c r="B23" s="44" t="s">
        <v>63</v>
      </c>
      <c r="C23" s="39">
        <v>791</v>
      </c>
    </row>
    <row r="24" spans="1:3" ht="19.5" thickBot="1">
      <c r="A24" s="43" t="s">
        <v>13</v>
      </c>
      <c r="B24" s="44" t="s">
        <v>64</v>
      </c>
      <c r="C24" s="39">
        <v>13228</v>
      </c>
    </row>
    <row r="25" spans="1:3" ht="38.25" thickBot="1">
      <c r="A25" s="38"/>
      <c r="B25" s="45" t="s">
        <v>46</v>
      </c>
      <c r="C25" s="40">
        <v>26107.2</v>
      </c>
    </row>
    <row r="26" ht="15.75" thickBot="1">
      <c r="A26" s="46"/>
    </row>
    <row r="27" spans="1:2" ht="57" thickBot="1">
      <c r="A27" s="51" t="s">
        <v>65</v>
      </c>
      <c r="B27" s="37">
        <v>-5885.44</v>
      </c>
    </row>
    <row r="28" spans="1:2" ht="57" thickBot="1">
      <c r="A28" s="38" t="s">
        <v>53</v>
      </c>
      <c r="B28" s="40">
        <v>2185.06</v>
      </c>
    </row>
    <row r="29" spans="1:2" ht="38.25" thickBot="1">
      <c r="A29" s="43" t="s">
        <v>15</v>
      </c>
      <c r="B29" s="39" t="s">
        <v>66</v>
      </c>
    </row>
    <row r="30" spans="1:2" ht="38.25" thickBot="1">
      <c r="A30" s="43" t="s">
        <v>54</v>
      </c>
      <c r="B30" s="39">
        <v>1879.89</v>
      </c>
    </row>
    <row r="31" ht="15">
      <c r="A31" s="46"/>
    </row>
    <row r="32" ht="15.75">
      <c r="A32" s="47" t="s">
        <v>67</v>
      </c>
    </row>
    <row r="33" ht="18.75">
      <c r="A33" s="53"/>
    </row>
    <row r="34" ht="15.75">
      <c r="A34" s="52"/>
    </row>
    <row r="35" ht="15.75">
      <c r="A35" s="52"/>
    </row>
    <row r="36" ht="15.75">
      <c r="A36" s="52"/>
    </row>
    <row r="37" ht="15.75">
      <c r="A37" s="52"/>
    </row>
    <row r="38" ht="15.75">
      <c r="A38" s="52"/>
    </row>
    <row r="39" ht="15.75">
      <c r="A39" s="52"/>
    </row>
    <row r="40" ht="15.75">
      <c r="A40" s="52" t="s">
        <v>55</v>
      </c>
    </row>
    <row r="41" ht="15.75">
      <c r="A41" s="52"/>
    </row>
    <row r="42" ht="16.5" thickBot="1">
      <c r="A42" s="52"/>
    </row>
    <row r="43" spans="1:3" ht="15.75" thickBot="1">
      <c r="A43" s="57" t="s">
        <v>16</v>
      </c>
      <c r="B43" s="58" t="s">
        <v>36</v>
      </c>
      <c r="C43" s="58" t="s">
        <v>68</v>
      </c>
    </row>
    <row r="44" spans="1:3" ht="16.5" thickBot="1">
      <c r="A44" s="59" t="s">
        <v>69</v>
      </c>
      <c r="B44" s="60" t="s">
        <v>70</v>
      </c>
      <c r="C44" s="61">
        <v>738</v>
      </c>
    </row>
    <row r="45" spans="1:3" ht="15.75" thickBot="1">
      <c r="A45" s="54" t="s">
        <v>71</v>
      </c>
      <c r="B45" s="55" t="s">
        <v>72</v>
      </c>
      <c r="C45" s="56">
        <v>791</v>
      </c>
    </row>
    <row r="46" spans="1:3" ht="15.75" thickBot="1">
      <c r="A46" s="54" t="s">
        <v>73</v>
      </c>
      <c r="B46" s="55" t="s">
        <v>74</v>
      </c>
      <c r="C46" s="56">
        <v>13228</v>
      </c>
    </row>
    <row r="47" ht="15.75">
      <c r="A47" s="47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2017-07-18T15:37:30Z</cp:lastPrinted>
  <dcterms:created xsi:type="dcterms:W3CDTF">2015-10-12T10:40:12Z</dcterms:created>
  <dcterms:modified xsi:type="dcterms:W3CDTF">2018-03-23T09:23:31Z</dcterms:modified>
  <cp:category/>
  <cp:version/>
  <cp:contentType/>
  <cp:contentStatus/>
</cp:coreProperties>
</file>