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<sst xmlns="http://schemas.openxmlformats.org/spreadsheetml/2006/main" count="240" uniqueCount="84">
  <si>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</si>
  <si>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</si>
  <si>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</si>
  <si>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</si>
  <si>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</si>
  <si>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</si>
  <si>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</si>
  <si>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</si>
  <si>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</si>
  <si>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</si>
  <si>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</si>
  <si>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</si>
  <si>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</si>
  <si>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</si>
  <si>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</si>
  <si>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</si>
  <si>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</si>
  <si>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</si>
  <si>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</si>
  <si>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</si>
  <si>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</si>
  <si>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</si>
  <si>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</si>
  <si>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</si>
  <si>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</si>
  <si>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</si>
  <si>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</si>
  <si>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</si>
  <si>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</si>
  <si>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</si>
  <si>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</si>
  <si>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</si>
  <si>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</si>
  <si>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</si>
  <si>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</si>
  <si>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</si>
  <si>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</si>
  <si>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</si>
  <si>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</si>
  <si>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</si>
  <si>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</si>
  <si>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</si>
  <si>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</si>
  <si>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</si>
  <si>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</si>
  <si>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</si>
  <si>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</si>
  <si>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</si>
  <si>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</si>
  <si>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Вывоз КГМ</t>
  </si>
  <si>
    <t>Вывоз и складирование ТБО</t>
  </si>
  <si>
    <t>двор</t>
  </si>
  <si>
    <t>Персонифицированный учет МКД (за 2014 год)</t>
  </si>
  <si>
    <t>Задолженность на 01.01.2014 г</t>
  </si>
  <si>
    <t>Обслуживание ВДГО</t>
  </si>
  <si>
    <t>Ул. Тельмана, д. 94</t>
  </si>
  <si>
    <t>Ул. Тельмана, д.94</t>
  </si>
  <si>
    <t>В управлении ООО «УК Старый Город» - с 01.09.2010 года</t>
  </si>
  <si>
    <t>Общая площадь квартир – 92,8 м.кв.</t>
  </si>
  <si>
    <t>Остаток на 01.01.2014 года – 12042,35 (+)</t>
  </si>
  <si>
    <t>Сальдо на 01.01.2015г (по начислениям) (+)</t>
  </si>
  <si>
    <t>Задолженность населения на 31.12.2014г., в т.ч.</t>
  </si>
  <si>
    <t>868,61</t>
  </si>
  <si>
    <t xml:space="preserve">     - за декабрь 2014 года</t>
  </si>
  <si>
    <t>Экономист ООО «УК Старый город»                                                                   Хромушина Т.В.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</si>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</sst>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5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5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75</v>
      </c>
      <c r="B1" s="75"/>
      <c r="C1" s="75"/>
      <c r="D1" s="75"/>
      <c r="E1" s="75"/>
      <c r="F1" s="75"/>
      <c r="G1" s="60"/>
    </row>
    <row r="2" spans="1:8" ht="15.75">
      <c r="A2" s="75" t="s">
        <v>55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92.8</v>
      </c>
      <c r="E5" s="12" t="s">
        <v>19</v>
      </c>
      <c r="F5" s="12"/>
    </row>
    <row r="6" spans="4:9" ht="9" customHeight="1" collapsed="1">
      <c r="D6" s="12"/>
      <c r="I6" s="32"/>
    </row>
    <row r="7" spans="1:6" ht="15.75">
      <c r="A7" s="9" t="s">
        <v>76</v>
      </c>
      <c r="C7" s="9"/>
      <c r="D7" s="13">
        <f>'2016'!F30</f>
        <v>30617.269999999997</v>
      </c>
      <c r="E7" s="9" t="s">
        <v>21</v>
      </c>
      <c r="F7" s="9"/>
    </row>
    <row r="8" spans="1:6" ht="15.75">
      <c r="A8" s="9" t="s">
        <v>77</v>
      </c>
      <c r="C8" s="12"/>
      <c r="D8" s="14">
        <f>C15</f>
        <v>-1896.6799999999998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78</v>
      </c>
      <c r="D10" s="17" t="s">
        <v>0</v>
      </c>
      <c r="E10" s="17" t="s">
        <v>28</v>
      </c>
      <c r="F10" s="17" t="s">
        <v>79</v>
      </c>
    </row>
    <row r="11" spans="1:9" s="20" customFormat="1" ht="30" customHeight="1">
      <c r="A11" s="4">
        <v>1</v>
      </c>
      <c r="B11" s="18" t="s">
        <v>2</v>
      </c>
      <c r="C11" s="49">
        <v>-1589.33</v>
      </c>
      <c r="D11" s="47">
        <v>10423.32</v>
      </c>
      <c r="E11" s="47">
        <v>11144.04</v>
      </c>
      <c r="F11" s="47">
        <f>C11-D11+E11</f>
        <v>-868.6099999999988</v>
      </c>
      <c r="G11" s="16" t="s">
        <v>43</v>
      </c>
      <c r="H11" s="16">
        <v>9.29</v>
      </c>
      <c r="I11" s="56">
        <f>H11*12*H19</f>
        <v>10345.344</v>
      </c>
    </row>
    <row r="12" spans="1:9" s="20" customFormat="1" ht="15.75">
      <c r="A12" s="4">
        <v>2</v>
      </c>
      <c r="B12" s="18" t="s">
        <v>3</v>
      </c>
      <c r="C12" s="49">
        <v>-176.58999999999992</v>
      </c>
      <c r="D12" s="47">
        <v>1158.12</v>
      </c>
      <c r="E12" s="47">
        <v>1238.2</v>
      </c>
      <c r="F12" s="47">
        <f>C12-D12+E12</f>
        <v>-96.50999999999976</v>
      </c>
      <c r="G12" s="16" t="s">
        <v>44</v>
      </c>
      <c r="H12" s="16">
        <v>3.2</v>
      </c>
      <c r="I12" s="57">
        <f>H12*12*H19</f>
        <v>3563.5200000000004</v>
      </c>
    </row>
    <row r="13" spans="1:9" s="20" customFormat="1" ht="29.25" customHeight="1">
      <c r="A13" s="4">
        <v>3</v>
      </c>
      <c r="B13" s="18" t="s">
        <v>45</v>
      </c>
      <c r="C13" s="49">
        <v>-86.61000000000013</v>
      </c>
      <c r="D13" s="47">
        <v>567.96</v>
      </c>
      <c r="E13" s="47">
        <v>607.24</v>
      </c>
      <c r="F13" s="47">
        <f>C13-D13+E13</f>
        <v>-47.330000000000155</v>
      </c>
      <c r="G13" s="16" t="s">
        <v>82</v>
      </c>
      <c r="H13" s="16">
        <v>0.6</v>
      </c>
      <c r="I13" s="57">
        <f>H13*12*H19</f>
        <v>668.16</v>
      </c>
    </row>
    <row r="14" spans="1:8" s="20" customFormat="1" ht="30" customHeight="1">
      <c r="A14" s="4">
        <v>4</v>
      </c>
      <c r="B14" s="18" t="s">
        <v>46</v>
      </c>
      <c r="C14" s="49">
        <v>-44.14999999999998</v>
      </c>
      <c r="D14" s="47">
        <v>414.84</v>
      </c>
      <c r="E14" s="47">
        <v>393.1</v>
      </c>
      <c r="F14" s="47">
        <f>C14-D14+E14</f>
        <v>-65.88999999999993</v>
      </c>
      <c r="G14" s="19"/>
      <c r="H14" s="19"/>
    </row>
    <row r="15" spans="1:6" ht="19.5" customHeight="1">
      <c r="A15" s="4"/>
      <c r="B15" s="18" t="s">
        <v>4</v>
      </c>
      <c r="C15" s="48">
        <f>SUM(C11:C14)</f>
        <v>-1896.6799999999998</v>
      </c>
      <c r="D15" s="48">
        <f>SUM(D11:D14)</f>
        <v>12564.239999999998</v>
      </c>
      <c r="E15" s="48">
        <f>SUM(E11:E14)</f>
        <v>13382.580000000002</v>
      </c>
      <c r="F15" s="48">
        <f>SUM(F11:F14)</f>
        <v>-1078.3399999999986</v>
      </c>
    </row>
    <row r="16" ht="11.25" customHeight="1">
      <c r="H16" s="80" t="s">
        <v>83</v>
      </c>
    </row>
    <row r="17" spans="1:6" ht="15.75">
      <c r="A17" s="75" t="s">
        <v>29</v>
      </c>
      <c r="B17" s="75"/>
      <c r="C17" s="75"/>
      <c r="D17" s="75"/>
      <c r="E17" s="75"/>
      <c r="F17" s="75"/>
    </row>
    <row r="18" spans="1:8" ht="15.75">
      <c r="A18" s="60"/>
      <c r="B18" s="60"/>
      <c r="C18" s="60"/>
      <c r="D18" s="60"/>
      <c r="E18" s="60"/>
      <c r="F18" s="60"/>
      <c r="H18" s="5" t="s">
        <v>30</v>
      </c>
    </row>
    <row r="19" spans="1:8" ht="33" customHeight="1">
      <c r="A19" s="17" t="s">
        <v>42</v>
      </c>
      <c r="B19" s="76" t="s">
        <v>6</v>
      </c>
      <c r="C19" s="76"/>
      <c r="D19" s="76"/>
      <c r="E19" s="76"/>
      <c r="F19" s="21" t="s">
        <v>17</v>
      </c>
      <c r="G19" s="22"/>
      <c r="H19" s="5">
        <f>D5</f>
        <v>92.8</v>
      </c>
    </row>
    <row r="20" spans="1:10" ht="18" customHeight="1">
      <c r="A20" s="23">
        <v>1</v>
      </c>
      <c r="B20" s="77" t="s">
        <v>8</v>
      </c>
      <c r="C20" s="77"/>
      <c r="D20" s="77"/>
      <c r="E20" s="78"/>
      <c r="F20" s="62">
        <f>I12</f>
        <v>3563.5200000000004</v>
      </c>
      <c r="G20" s="12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46</v>
      </c>
      <c r="C21" s="71"/>
      <c r="D21" s="71"/>
      <c r="E21" s="72"/>
      <c r="F21" s="62">
        <f>D14</f>
        <v>414.84</v>
      </c>
      <c r="G21" s="12"/>
    </row>
    <row r="22" spans="1:7" ht="18" customHeight="1">
      <c r="A22" s="25">
        <v>3</v>
      </c>
      <c r="B22" s="71" t="s">
        <v>49</v>
      </c>
      <c r="C22" s="71"/>
      <c r="D22" s="71"/>
      <c r="E22" s="72"/>
      <c r="F22" s="62">
        <f>I13</f>
        <v>668.16</v>
      </c>
      <c r="G22" s="12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2"/>
      <c r="F23" s="62">
        <f>F24+F25+F26</f>
        <v>0</v>
      </c>
      <c r="G23" s="12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2"/>
      <c r="F24" s="62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2"/>
      <c r="F25" s="62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2"/>
      <c r="F26" s="62">
        <v>0</v>
      </c>
      <c r="G26" s="12"/>
    </row>
    <row r="27" spans="1:7" ht="17.25" customHeight="1" collapsed="1">
      <c r="A27" s="25">
        <v>4</v>
      </c>
      <c r="B27" s="73" t="s">
        <v>50</v>
      </c>
      <c r="C27" s="73"/>
      <c r="D27" s="73"/>
      <c r="E27" s="74"/>
      <c r="F27" s="62">
        <f>D12+D13</f>
        <v>1726.08</v>
      </c>
      <c r="G27" s="12"/>
    </row>
    <row r="28" spans="1:7" s="28" customFormat="1" ht="21" customHeight="1">
      <c r="A28" s="26"/>
      <c r="B28" s="63" t="s">
        <v>14</v>
      </c>
      <c r="C28" s="63"/>
      <c r="D28" s="63"/>
      <c r="E28" s="63"/>
      <c r="F28" s="61">
        <f>F20+F21+F22+F23+F27+F26</f>
        <v>6372.6</v>
      </c>
      <c r="G28" s="9"/>
    </row>
    <row r="30" spans="1:6" ht="18" customHeight="1">
      <c r="A30" s="54" t="s">
        <v>80</v>
      </c>
      <c r="B30" s="54"/>
      <c r="C30" s="54"/>
      <c r="D30" s="54"/>
      <c r="E30" s="54"/>
      <c r="F30" s="3">
        <f>D7+D15-F28</f>
        <v>36808.909999999996</v>
      </c>
    </row>
    <row r="31" spans="1:6" ht="20.25" customHeight="1">
      <c r="A31" s="54" t="s">
        <v>81</v>
      </c>
      <c r="B31" s="54"/>
      <c r="C31" s="54"/>
      <c r="D31" s="54"/>
      <c r="E31" s="54"/>
      <c r="F31" s="3">
        <f>F15</f>
        <v>-1078.3399999999986</v>
      </c>
    </row>
    <row r="32" spans="1:6" ht="18" customHeight="1">
      <c r="A32" s="55" t="s">
        <v>66</v>
      </c>
      <c r="B32" s="55"/>
      <c r="C32" s="55"/>
      <c r="D32" s="55"/>
      <c r="E32" s="55"/>
      <c r="F32" s="3">
        <f>F30+F31</f>
        <v>35730.57</v>
      </c>
    </row>
    <row r="33" ht="11.25" customHeight="1"/>
    <row r="35" spans="1:6" ht="15.75">
      <c r="A35" s="29" t="s">
        <v>25</v>
      </c>
      <c r="B35" s="29" t="s">
        <v>16</v>
      </c>
      <c r="C35" s="64" t="s">
        <v>37</v>
      </c>
      <c r="D35" s="65"/>
      <c r="E35" s="66"/>
      <c r="F35" s="29" t="s">
        <v>38</v>
      </c>
    </row>
    <row r="36" spans="1:6" ht="15.75">
      <c r="A36" s="4"/>
      <c r="B36" s="6"/>
      <c r="C36" s="67"/>
      <c r="D36" s="68"/>
      <c r="E36" s="69"/>
      <c r="F36" s="7"/>
    </row>
    <row r="37" spans="1:6" s="28" customFormat="1" ht="15.75">
      <c r="A37" s="70" t="s">
        <v>39</v>
      </c>
      <c r="B37" s="70"/>
      <c r="C37" s="70"/>
      <c r="D37" s="70"/>
      <c r="E37" s="70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68</v>
      </c>
      <c r="B1" s="75"/>
      <c r="C1" s="75"/>
      <c r="D1" s="75"/>
      <c r="E1" s="75"/>
      <c r="F1" s="75"/>
      <c r="G1" s="59"/>
    </row>
    <row r="2" spans="1:8" ht="15.75">
      <c r="A2" s="75" t="s">
        <v>55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92.8</v>
      </c>
      <c r="E5" s="12" t="s">
        <v>19</v>
      </c>
      <c r="F5" s="12"/>
    </row>
    <row r="6" spans="4:9" ht="9" customHeight="1" collapsed="1">
      <c r="D6" s="12"/>
      <c r="I6" s="32"/>
    </row>
    <row r="7" spans="1:6" ht="15.75">
      <c r="A7" s="9" t="s">
        <v>69</v>
      </c>
      <c r="C7" s="9"/>
      <c r="D7" s="13">
        <f>'2015'!F30</f>
        <v>24425.629999999997</v>
      </c>
      <c r="E7" s="9" t="s">
        <v>21</v>
      </c>
      <c r="F7" s="9"/>
    </row>
    <row r="8" spans="1:6" ht="15.75">
      <c r="A8" s="9" t="s">
        <v>70</v>
      </c>
      <c r="C8" s="12"/>
      <c r="D8" s="14">
        <f>C15</f>
        <v>-1036.5800000000006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71</v>
      </c>
      <c r="D10" s="17" t="s">
        <v>0</v>
      </c>
      <c r="E10" s="17" t="s">
        <v>28</v>
      </c>
      <c r="F10" s="17" t="s">
        <v>72</v>
      </c>
    </row>
    <row r="11" spans="1:9" s="20" customFormat="1" ht="30" customHeight="1">
      <c r="A11" s="4">
        <v>1</v>
      </c>
      <c r="B11" s="18" t="s">
        <v>2</v>
      </c>
      <c r="C11" s="49">
        <v>-868.6100000000006</v>
      </c>
      <c r="D11" s="47">
        <v>10423.32</v>
      </c>
      <c r="E11" s="47">
        <v>9702.6</v>
      </c>
      <c r="F11" s="47">
        <f>C11-D11+E11</f>
        <v>-1589.33</v>
      </c>
      <c r="G11" s="16" t="s">
        <v>43</v>
      </c>
      <c r="H11" s="16">
        <v>9.29</v>
      </c>
      <c r="I11" s="56">
        <f>H11*12*H19</f>
        <v>10345.344</v>
      </c>
    </row>
    <row r="12" spans="1:9" s="20" customFormat="1" ht="15.75">
      <c r="A12" s="4">
        <v>2</v>
      </c>
      <c r="B12" s="18" t="s">
        <v>3</v>
      </c>
      <c r="C12" s="49">
        <v>-96.50999999999999</v>
      </c>
      <c r="D12" s="47">
        <v>1158.12</v>
      </c>
      <c r="E12" s="47">
        <v>1078.04</v>
      </c>
      <c r="F12" s="47">
        <f>C12-D12+E12</f>
        <v>-176.58999999999992</v>
      </c>
      <c r="G12" s="16" t="s">
        <v>44</v>
      </c>
      <c r="H12" s="16">
        <v>3.2</v>
      </c>
      <c r="I12" s="57">
        <f>H12*12*H19</f>
        <v>3563.5200000000004</v>
      </c>
    </row>
    <row r="13" spans="1:9" s="20" customFormat="1" ht="29.25" customHeight="1">
      <c r="A13" s="4">
        <v>3</v>
      </c>
      <c r="B13" s="18" t="s">
        <v>45</v>
      </c>
      <c r="C13" s="49">
        <v>-47.33000000000004</v>
      </c>
      <c r="D13" s="47">
        <v>567.96</v>
      </c>
      <c r="E13" s="47">
        <v>528.68</v>
      </c>
      <c r="F13" s="47">
        <f>C13-D13+E13</f>
        <v>-86.61000000000013</v>
      </c>
      <c r="G13" s="16" t="s">
        <v>51</v>
      </c>
      <c r="H13" s="16">
        <v>0.6</v>
      </c>
      <c r="I13" s="57">
        <f>H13*12*H19</f>
        <v>668.16</v>
      </c>
    </row>
    <row r="14" spans="1:8" s="20" customFormat="1" ht="30" customHeight="1">
      <c r="A14" s="4">
        <v>4</v>
      </c>
      <c r="B14" s="18" t="s">
        <v>46</v>
      </c>
      <c r="C14" s="49">
        <v>-24.129999999999995</v>
      </c>
      <c r="D14" s="47">
        <v>289.56</v>
      </c>
      <c r="E14" s="47">
        <v>269.54</v>
      </c>
      <c r="F14" s="47">
        <f>C14-D14+E14</f>
        <v>-44.14999999999998</v>
      </c>
      <c r="G14" s="19"/>
      <c r="H14" s="19"/>
    </row>
    <row r="15" spans="1:6" ht="19.5" customHeight="1">
      <c r="A15" s="4"/>
      <c r="B15" s="18" t="s">
        <v>4</v>
      </c>
      <c r="C15" s="48">
        <f>SUM(C11:C14)</f>
        <v>-1036.5800000000006</v>
      </c>
      <c r="D15" s="48">
        <f>SUM(D11:D14)</f>
        <v>12438.959999999997</v>
      </c>
      <c r="E15" s="48">
        <f>SUM(E11:E14)</f>
        <v>11578.86</v>
      </c>
      <c r="F15" s="48">
        <f>SUM(F11:F14)</f>
        <v>-1896.6799999999998</v>
      </c>
    </row>
    <row r="16" ht="11.25" customHeight="1"/>
    <row r="17" spans="1:6" ht="15.75">
      <c r="A17" s="75" t="s">
        <v>29</v>
      </c>
      <c r="B17" s="75"/>
      <c r="C17" s="75"/>
      <c r="D17" s="75"/>
      <c r="E17" s="75"/>
      <c r="F17" s="75"/>
    </row>
    <row r="18" spans="1:8" ht="15.75">
      <c r="A18" s="59"/>
      <c r="B18" s="59"/>
      <c r="C18" s="59"/>
      <c r="D18" s="59"/>
      <c r="E18" s="59"/>
      <c r="F18" s="59"/>
      <c r="H18" s="5" t="s">
        <v>30</v>
      </c>
    </row>
    <row r="19" spans="1:8" ht="33" customHeight="1">
      <c r="A19" s="17" t="s">
        <v>42</v>
      </c>
      <c r="B19" s="76" t="s">
        <v>6</v>
      </c>
      <c r="C19" s="76"/>
      <c r="D19" s="76"/>
      <c r="E19" s="76"/>
      <c r="F19" s="21" t="s">
        <v>17</v>
      </c>
      <c r="G19" s="22"/>
      <c r="H19" s="5">
        <f>D5</f>
        <v>92.8</v>
      </c>
    </row>
    <row r="20" spans="1:10" ht="18" customHeight="1">
      <c r="A20" s="23">
        <v>1</v>
      </c>
      <c r="B20" s="77" t="s">
        <v>8</v>
      </c>
      <c r="C20" s="77"/>
      <c r="D20" s="77"/>
      <c r="E20" s="78"/>
      <c r="F20" s="62">
        <f>I12</f>
        <v>3563.5200000000004</v>
      </c>
      <c r="G20" s="12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46</v>
      </c>
      <c r="C21" s="71"/>
      <c r="D21" s="71"/>
      <c r="E21" s="72"/>
      <c r="F21" s="62">
        <f>D14</f>
        <v>289.56</v>
      </c>
      <c r="G21" s="12"/>
    </row>
    <row r="22" spans="1:7" ht="18" customHeight="1">
      <c r="A22" s="25">
        <v>3</v>
      </c>
      <c r="B22" s="71" t="s">
        <v>49</v>
      </c>
      <c r="C22" s="71"/>
      <c r="D22" s="71"/>
      <c r="E22" s="72"/>
      <c r="F22" s="62">
        <f>I13</f>
        <v>668.16</v>
      </c>
      <c r="G22" s="12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2"/>
      <c r="F23" s="62">
        <f>F24+F25+F26</f>
        <v>0</v>
      </c>
      <c r="G23" s="12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2"/>
      <c r="F24" s="62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2"/>
      <c r="F25" s="62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2"/>
      <c r="F26" s="62">
        <v>0</v>
      </c>
      <c r="G26" s="12"/>
    </row>
    <row r="27" spans="1:7" ht="17.25" customHeight="1" collapsed="1">
      <c r="A27" s="25">
        <v>4</v>
      </c>
      <c r="B27" s="73" t="s">
        <v>50</v>
      </c>
      <c r="C27" s="73"/>
      <c r="D27" s="73"/>
      <c r="E27" s="74"/>
      <c r="F27" s="62">
        <f>D12+D13</f>
        <v>1726.08</v>
      </c>
      <c r="G27" s="12"/>
    </row>
    <row r="28" spans="1:7" s="28" customFormat="1" ht="21" customHeight="1">
      <c r="A28" s="26"/>
      <c r="B28" s="63" t="s">
        <v>14</v>
      </c>
      <c r="C28" s="63"/>
      <c r="D28" s="63"/>
      <c r="E28" s="63"/>
      <c r="F28" s="61">
        <f>F20+F21+F22+F23+F27+F26</f>
        <v>6247.320000000001</v>
      </c>
      <c r="G28" s="9"/>
    </row>
    <row r="30" spans="1:6" ht="18" customHeight="1">
      <c r="A30" s="54" t="s">
        <v>73</v>
      </c>
      <c r="B30" s="54"/>
      <c r="C30" s="54"/>
      <c r="D30" s="54"/>
      <c r="E30" s="54"/>
      <c r="F30" s="3">
        <f>D7+D15-F28</f>
        <v>30617.269999999997</v>
      </c>
    </row>
    <row r="31" spans="1:6" ht="20.25" customHeight="1">
      <c r="A31" s="54" t="s">
        <v>74</v>
      </c>
      <c r="B31" s="54"/>
      <c r="C31" s="54"/>
      <c r="D31" s="54"/>
      <c r="E31" s="54"/>
      <c r="F31" s="3">
        <f>F15</f>
        <v>-1896.6799999999998</v>
      </c>
    </row>
    <row r="32" spans="1:6" ht="18" customHeight="1">
      <c r="A32" s="55" t="s">
        <v>66</v>
      </c>
      <c r="B32" s="55"/>
      <c r="C32" s="55"/>
      <c r="D32" s="55"/>
      <c r="E32" s="55"/>
      <c r="F32" s="3">
        <f>F30+F31</f>
        <v>28720.589999999997</v>
      </c>
    </row>
    <row r="33" ht="11.25" customHeight="1"/>
    <row r="35" spans="1:6" ht="15.75">
      <c r="A35" s="29" t="s">
        <v>25</v>
      </c>
      <c r="B35" s="29" t="s">
        <v>16</v>
      </c>
      <c r="C35" s="64" t="s">
        <v>37</v>
      </c>
      <c r="D35" s="65"/>
      <c r="E35" s="66"/>
      <c r="F35" s="29" t="s">
        <v>38</v>
      </c>
    </row>
    <row r="36" spans="1:6" ht="15.75">
      <c r="A36" s="4"/>
      <c r="B36" s="6"/>
      <c r="C36" s="67"/>
      <c r="D36" s="68"/>
      <c r="E36" s="69"/>
      <c r="F36" s="7"/>
    </row>
    <row r="37" spans="1:6" s="28" customFormat="1" ht="15.75">
      <c r="A37" s="70" t="s">
        <v>39</v>
      </c>
      <c r="B37" s="70"/>
      <c r="C37" s="70"/>
      <c r="D37" s="70"/>
      <c r="E37" s="70"/>
      <c r="F37" s="30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5">
      <selection activeCell="F28" sqref="F2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40</v>
      </c>
      <c r="B1" s="75"/>
      <c r="C1" s="75"/>
      <c r="D1" s="75"/>
      <c r="E1" s="75"/>
      <c r="F1" s="75"/>
      <c r="G1" s="58"/>
    </row>
    <row r="2" spans="1:8" ht="15.75">
      <c r="A2" s="75" t="s">
        <v>55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92.8</v>
      </c>
      <c r="E5" s="12" t="s">
        <v>19</v>
      </c>
      <c r="F5" s="12"/>
    </row>
    <row r="6" spans="4:9" ht="9" customHeight="1" collapsed="1">
      <c r="D6" s="12"/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C15</f>
        <v>-1036.5800000000002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49">
        <v>-868.61</v>
      </c>
      <c r="D11" s="47">
        <v>10423.32</v>
      </c>
      <c r="E11" s="47">
        <v>10423.32</v>
      </c>
      <c r="F11" s="47">
        <f>C11-D11+E11</f>
        <v>-868.6100000000006</v>
      </c>
      <c r="G11" s="16" t="s">
        <v>43</v>
      </c>
      <c r="H11" s="16">
        <v>9.29</v>
      </c>
      <c r="I11" s="56">
        <f>H11*12*H19</f>
        <v>10345.344</v>
      </c>
    </row>
    <row r="12" spans="1:9" s="20" customFormat="1" ht="15.75">
      <c r="A12" s="4">
        <v>2</v>
      </c>
      <c r="B12" s="18" t="s">
        <v>3</v>
      </c>
      <c r="C12" s="49">
        <v>-96.51</v>
      </c>
      <c r="D12" s="47">
        <v>1158.12</v>
      </c>
      <c r="E12" s="47">
        <v>1158.12</v>
      </c>
      <c r="F12" s="47">
        <f>C12-D12+E12</f>
        <v>-96.50999999999999</v>
      </c>
      <c r="G12" s="16" t="s">
        <v>44</v>
      </c>
      <c r="H12" s="16">
        <v>3.2</v>
      </c>
      <c r="I12" s="57">
        <f>H12*12*H19</f>
        <v>3563.5200000000004</v>
      </c>
    </row>
    <row r="13" spans="1:9" s="20" customFormat="1" ht="29.25" customHeight="1">
      <c r="A13" s="4">
        <v>3</v>
      </c>
      <c r="B13" s="18" t="s">
        <v>45</v>
      </c>
      <c r="C13" s="49">
        <v>-47.33</v>
      </c>
      <c r="D13" s="47">
        <v>567.96</v>
      </c>
      <c r="E13" s="47">
        <v>567.96</v>
      </c>
      <c r="F13" s="47">
        <f>C13-D13+E13</f>
        <v>-47.33000000000004</v>
      </c>
      <c r="G13" s="16" t="s">
        <v>51</v>
      </c>
      <c r="H13" s="16">
        <v>0.6</v>
      </c>
      <c r="I13" s="57">
        <f>H13*12*H19</f>
        <v>668.16</v>
      </c>
    </row>
    <row r="14" spans="1:8" s="20" customFormat="1" ht="30" customHeight="1">
      <c r="A14" s="4">
        <v>4</v>
      </c>
      <c r="B14" s="18" t="s">
        <v>46</v>
      </c>
      <c r="C14" s="49">
        <v>-24.13</v>
      </c>
      <c r="D14" s="47">
        <v>289.56</v>
      </c>
      <c r="E14" s="47">
        <v>289.56</v>
      </c>
      <c r="F14" s="47">
        <f>C14-D14+E14</f>
        <v>-24.129999999999995</v>
      </c>
      <c r="G14" s="19"/>
      <c r="H14" s="19"/>
    </row>
    <row r="15" spans="1:6" ht="19.5" customHeight="1">
      <c r="A15" s="4"/>
      <c r="B15" s="18" t="s">
        <v>4</v>
      </c>
      <c r="C15" s="48">
        <f>SUM(C11:C14)</f>
        <v>-1036.5800000000002</v>
      </c>
      <c r="D15" s="48">
        <f>SUM(D11:D14)</f>
        <v>12438.959999999997</v>
      </c>
      <c r="E15" s="48">
        <f>SUM(E11:E14)</f>
        <v>12438.959999999997</v>
      </c>
      <c r="F15" s="48">
        <f>SUM(F11:F14)</f>
        <v>-1036.5800000000006</v>
      </c>
    </row>
    <row r="16" ht="11.25" customHeight="1"/>
    <row r="17" spans="1:6" ht="15.75">
      <c r="A17" s="75" t="s">
        <v>29</v>
      </c>
      <c r="B17" s="75"/>
      <c r="C17" s="75"/>
      <c r="D17" s="75"/>
      <c r="E17" s="75"/>
      <c r="F17" s="75"/>
    </row>
    <row r="18" spans="1:8" ht="15.75">
      <c r="A18" s="58"/>
      <c r="B18" s="58"/>
      <c r="C18" s="58"/>
      <c r="D18" s="58"/>
      <c r="E18" s="58"/>
      <c r="F18" s="58"/>
      <c r="H18" s="5" t="s">
        <v>30</v>
      </c>
    </row>
    <row r="19" spans="1:8" ht="33" customHeight="1">
      <c r="A19" s="17" t="s">
        <v>42</v>
      </c>
      <c r="B19" s="76" t="s">
        <v>6</v>
      </c>
      <c r="C19" s="76"/>
      <c r="D19" s="76"/>
      <c r="E19" s="76"/>
      <c r="F19" s="21" t="s">
        <v>17</v>
      </c>
      <c r="G19" s="22"/>
      <c r="H19" s="5">
        <f>D5</f>
        <v>92.8</v>
      </c>
    </row>
    <row r="20" spans="1:10" ht="18" customHeight="1">
      <c r="A20" s="23">
        <v>1</v>
      </c>
      <c r="B20" s="77" t="s">
        <v>8</v>
      </c>
      <c r="C20" s="77"/>
      <c r="D20" s="77"/>
      <c r="E20" s="77"/>
      <c r="F20" s="1">
        <f>I12</f>
        <v>3563.5200000000004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46</v>
      </c>
      <c r="C21" s="71"/>
      <c r="D21" s="71"/>
      <c r="E21" s="71"/>
      <c r="F21" s="2">
        <f>D14</f>
        <v>289.56</v>
      </c>
      <c r="G21" s="24"/>
    </row>
    <row r="22" spans="1:7" ht="18" customHeight="1">
      <c r="A22" s="25">
        <v>3</v>
      </c>
      <c r="B22" s="71" t="s">
        <v>49</v>
      </c>
      <c r="C22" s="71"/>
      <c r="D22" s="71"/>
      <c r="E22" s="71"/>
      <c r="F22" s="2">
        <f>I13</f>
        <v>668.16</v>
      </c>
      <c r="G22" s="24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1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1"/>
      <c r="F24" s="3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1"/>
      <c r="F25" s="3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1"/>
      <c r="F26" s="3">
        <v>0</v>
      </c>
      <c r="G26" s="12"/>
    </row>
    <row r="27" spans="1:7" ht="17.25" customHeight="1" collapsed="1">
      <c r="A27" s="25">
        <v>4</v>
      </c>
      <c r="B27" s="73" t="s">
        <v>50</v>
      </c>
      <c r="C27" s="73"/>
      <c r="D27" s="73"/>
      <c r="E27" s="73"/>
      <c r="F27" s="3">
        <f>D12+D13</f>
        <v>1726.08</v>
      </c>
      <c r="G27" s="12"/>
    </row>
    <row r="28" spans="1:7" s="28" customFormat="1" ht="21" customHeight="1">
      <c r="A28" s="26"/>
      <c r="B28" s="63" t="s">
        <v>14</v>
      </c>
      <c r="C28" s="63"/>
      <c r="D28" s="63"/>
      <c r="E28" s="63"/>
      <c r="F28" s="27">
        <f>F20+F21+F22+F23+F27+F26</f>
        <v>6247.320000000001</v>
      </c>
      <c r="G28" s="9"/>
    </row>
    <row r="30" spans="1:6" ht="18" customHeight="1">
      <c r="A30" s="54" t="s">
        <v>67</v>
      </c>
      <c r="B30" s="54"/>
      <c r="C30" s="54"/>
      <c r="D30" s="54"/>
      <c r="E30" s="54"/>
      <c r="F30" s="3">
        <f>D7+D15-F28</f>
        <v>6191.639999999997</v>
      </c>
    </row>
    <row r="31" spans="1:6" ht="20.25" customHeight="1">
      <c r="A31" s="54" t="s">
        <v>65</v>
      </c>
      <c r="B31" s="54"/>
      <c r="C31" s="54"/>
      <c r="D31" s="54"/>
      <c r="E31" s="54"/>
      <c r="F31" s="3">
        <f>F15</f>
        <v>-1036.5800000000006</v>
      </c>
    </row>
    <row r="32" spans="1:6" ht="18" customHeight="1">
      <c r="A32" s="55" t="s">
        <v>66</v>
      </c>
      <c r="B32" s="55"/>
      <c r="C32" s="55"/>
      <c r="D32" s="55"/>
      <c r="E32" s="55"/>
      <c r="F32" s="3">
        <f>F30+F31</f>
        <v>5155.059999999996</v>
      </c>
    </row>
    <row r="33" ht="11.25" customHeight="1"/>
    <row r="35" spans="1:6" ht="15.75">
      <c r="A35" s="29" t="s">
        <v>25</v>
      </c>
      <c r="B35" s="29" t="s">
        <v>16</v>
      </c>
      <c r="C35" s="64" t="s">
        <v>37</v>
      </c>
      <c r="D35" s="65"/>
      <c r="E35" s="66"/>
      <c r="F35" s="29" t="s">
        <v>38</v>
      </c>
    </row>
    <row r="36" spans="1:6" ht="15.75">
      <c r="A36" s="4"/>
      <c r="B36" s="6"/>
      <c r="C36" s="67"/>
      <c r="D36" s="68"/>
      <c r="E36" s="69"/>
      <c r="F36" s="7"/>
    </row>
    <row r="37" spans="1:6" s="28" customFormat="1" ht="15.75">
      <c r="A37" s="70" t="s">
        <v>39</v>
      </c>
      <c r="B37" s="70"/>
      <c r="C37" s="70"/>
      <c r="D37" s="70"/>
      <c r="E37" s="70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2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40</v>
      </c>
      <c r="B1" s="75"/>
      <c r="C1" s="75"/>
      <c r="D1" s="75"/>
      <c r="E1" s="75"/>
      <c r="F1" s="75"/>
      <c r="G1" s="8"/>
    </row>
    <row r="2" spans="1:8" ht="15.75">
      <c r="A2" s="75" t="s">
        <v>55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92.8</v>
      </c>
      <c r="E5" s="12" t="s">
        <v>19</v>
      </c>
      <c r="F5" s="12"/>
    </row>
    <row r="6" spans="4:9" ht="9" customHeight="1" collapsed="1">
      <c r="D6" s="12"/>
      <c r="I6" s="32"/>
    </row>
    <row r="7" spans="1:6" ht="15.75">
      <c r="A7" s="9" t="s">
        <v>20</v>
      </c>
      <c r="C7" s="9"/>
      <c r="D7" s="13">
        <f>'2014'!B23</f>
        <v>18233.99</v>
      </c>
      <c r="E7" s="9" t="s">
        <v>21</v>
      </c>
      <c r="F7" s="9"/>
    </row>
    <row r="8" spans="1:6" ht="15.75">
      <c r="A8" s="9" t="s">
        <v>22</v>
      </c>
      <c r="C8" s="12"/>
      <c r="D8" s="14">
        <f>C15</f>
        <v>-1036.5800000000002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49">
        <v>-868.61</v>
      </c>
      <c r="D11" s="47">
        <v>10423.32</v>
      </c>
      <c r="E11" s="47">
        <v>10423.32</v>
      </c>
      <c r="F11" s="47">
        <f>C11-D11+E11</f>
        <v>-868.6100000000006</v>
      </c>
      <c r="G11" s="16" t="s">
        <v>43</v>
      </c>
      <c r="H11" s="16">
        <v>9.29</v>
      </c>
      <c r="I11" s="56">
        <f>H11*12*H19</f>
        <v>10345.344</v>
      </c>
    </row>
    <row r="12" spans="1:9" s="20" customFormat="1" ht="15.75">
      <c r="A12" s="4">
        <v>2</v>
      </c>
      <c r="B12" s="18" t="s">
        <v>3</v>
      </c>
      <c r="C12" s="49">
        <v>-96.51</v>
      </c>
      <c r="D12" s="47">
        <v>1158.12</v>
      </c>
      <c r="E12" s="47">
        <v>1158.12</v>
      </c>
      <c r="F12" s="47">
        <f>C12-D12+E12</f>
        <v>-96.50999999999999</v>
      </c>
      <c r="G12" s="16" t="s">
        <v>44</v>
      </c>
      <c r="H12" s="16">
        <v>3.2</v>
      </c>
      <c r="I12" s="57">
        <f>H12*12*H19</f>
        <v>3563.5200000000004</v>
      </c>
    </row>
    <row r="13" spans="1:9" s="20" customFormat="1" ht="29.25" customHeight="1">
      <c r="A13" s="4">
        <v>3</v>
      </c>
      <c r="B13" s="18" t="s">
        <v>45</v>
      </c>
      <c r="C13" s="49">
        <v>-47.33</v>
      </c>
      <c r="D13" s="47">
        <v>567.96</v>
      </c>
      <c r="E13" s="47">
        <v>567.96</v>
      </c>
      <c r="F13" s="47">
        <f>C13-D13+E13</f>
        <v>-47.33000000000004</v>
      </c>
      <c r="G13" s="16" t="s">
        <v>51</v>
      </c>
      <c r="H13" s="16">
        <v>0.6</v>
      </c>
      <c r="I13" s="57">
        <f>H13*12*H19</f>
        <v>668.16</v>
      </c>
    </row>
    <row r="14" spans="1:8" s="20" customFormat="1" ht="30" customHeight="1">
      <c r="A14" s="4">
        <v>4</v>
      </c>
      <c r="B14" s="18" t="s">
        <v>46</v>
      </c>
      <c r="C14" s="49">
        <v>-24.13</v>
      </c>
      <c r="D14" s="47">
        <v>289.56</v>
      </c>
      <c r="E14" s="47">
        <v>289.56</v>
      </c>
      <c r="F14" s="47">
        <f>C14-D14+E14</f>
        <v>-24.129999999999995</v>
      </c>
      <c r="G14" s="19"/>
      <c r="H14" s="19"/>
    </row>
    <row r="15" spans="1:6" ht="19.5" customHeight="1">
      <c r="A15" s="4"/>
      <c r="B15" s="18" t="s">
        <v>4</v>
      </c>
      <c r="C15" s="48">
        <f>SUM(C11:C14)</f>
        <v>-1036.5800000000002</v>
      </c>
      <c r="D15" s="48">
        <f>SUM(D11:D14)</f>
        <v>12438.959999999997</v>
      </c>
      <c r="E15" s="48">
        <f>SUM(E11:E14)</f>
        <v>12438.959999999997</v>
      </c>
      <c r="F15" s="48">
        <f>SUM(F11:F14)</f>
        <v>-1036.5800000000006</v>
      </c>
    </row>
    <row r="16" ht="11.25" customHeight="1"/>
    <row r="17" spans="1:6" ht="15.75">
      <c r="A17" s="75" t="s">
        <v>29</v>
      </c>
      <c r="B17" s="75"/>
      <c r="C17" s="75"/>
      <c r="D17" s="75"/>
      <c r="E17" s="75"/>
      <c r="F17" s="75"/>
    </row>
    <row r="18" spans="1:8" ht="15.75">
      <c r="A18" s="31"/>
      <c r="B18" s="8"/>
      <c r="C18" s="8"/>
      <c r="D18" s="8"/>
      <c r="E18" s="8"/>
      <c r="F18" s="8"/>
      <c r="H18" s="5" t="s">
        <v>30</v>
      </c>
    </row>
    <row r="19" spans="1:8" ht="33" customHeight="1">
      <c r="A19" s="17" t="s">
        <v>42</v>
      </c>
      <c r="B19" s="76" t="s">
        <v>6</v>
      </c>
      <c r="C19" s="76"/>
      <c r="D19" s="76"/>
      <c r="E19" s="76"/>
      <c r="F19" s="21" t="s">
        <v>17</v>
      </c>
      <c r="G19" s="22"/>
      <c r="H19" s="5">
        <f>D5</f>
        <v>92.8</v>
      </c>
    </row>
    <row r="20" spans="1:10" ht="18" customHeight="1">
      <c r="A20" s="23">
        <v>1</v>
      </c>
      <c r="B20" s="77" t="s">
        <v>8</v>
      </c>
      <c r="C20" s="77"/>
      <c r="D20" s="77"/>
      <c r="E20" s="77"/>
      <c r="F20" s="1">
        <f>I12</f>
        <v>3563.5200000000004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46</v>
      </c>
      <c r="C21" s="71"/>
      <c r="D21" s="71"/>
      <c r="E21" s="71"/>
      <c r="F21" s="2">
        <f>D14</f>
        <v>289.56</v>
      </c>
      <c r="G21" s="24"/>
    </row>
    <row r="22" spans="1:7" ht="18" customHeight="1">
      <c r="A22" s="25">
        <v>3</v>
      </c>
      <c r="B22" s="71" t="s">
        <v>49</v>
      </c>
      <c r="C22" s="71"/>
      <c r="D22" s="71"/>
      <c r="E22" s="71"/>
      <c r="F22" s="2">
        <f>I13</f>
        <v>668.16</v>
      </c>
      <c r="G22" s="24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1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1"/>
      <c r="F24" s="3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1"/>
      <c r="F25" s="3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1"/>
      <c r="F26" s="3">
        <v>0</v>
      </c>
      <c r="G26" s="12"/>
    </row>
    <row r="27" spans="1:7" ht="17.25" customHeight="1" collapsed="1">
      <c r="A27" s="25">
        <v>4</v>
      </c>
      <c r="B27" s="73" t="s">
        <v>50</v>
      </c>
      <c r="C27" s="73"/>
      <c r="D27" s="73"/>
      <c r="E27" s="73"/>
      <c r="F27" s="3">
        <f>D12+D13</f>
        <v>1726.08</v>
      </c>
      <c r="G27" s="12"/>
    </row>
    <row r="28" spans="1:7" s="28" customFormat="1" ht="21" customHeight="1">
      <c r="A28" s="26"/>
      <c r="B28" s="63" t="s">
        <v>14</v>
      </c>
      <c r="C28" s="63"/>
      <c r="D28" s="63"/>
      <c r="E28" s="63"/>
      <c r="F28" s="27">
        <f>F20+F21+F22+F23+F27+F26</f>
        <v>6247.320000000001</v>
      </c>
      <c r="G28" s="9"/>
    </row>
    <row r="30" spans="1:6" ht="18" customHeight="1">
      <c r="A30" s="54" t="s">
        <v>67</v>
      </c>
      <c r="B30" s="54"/>
      <c r="C30" s="54"/>
      <c r="D30" s="54"/>
      <c r="E30" s="54"/>
      <c r="F30" s="3">
        <f>D7+D15-F28</f>
        <v>24425.629999999997</v>
      </c>
    </row>
    <row r="31" spans="1:6" ht="20.25" customHeight="1">
      <c r="A31" s="54" t="s">
        <v>65</v>
      </c>
      <c r="B31" s="54"/>
      <c r="C31" s="54"/>
      <c r="D31" s="54"/>
      <c r="E31" s="54"/>
      <c r="F31" s="3">
        <f>F15</f>
        <v>-1036.5800000000006</v>
      </c>
    </row>
    <row r="32" spans="1:6" ht="18" customHeight="1">
      <c r="A32" s="55" t="s">
        <v>66</v>
      </c>
      <c r="B32" s="55"/>
      <c r="C32" s="55"/>
      <c r="D32" s="55"/>
      <c r="E32" s="55"/>
      <c r="F32" s="3">
        <f>F30+F31</f>
        <v>23389.049999999996</v>
      </c>
    </row>
    <row r="33" ht="11.25" customHeight="1"/>
    <row r="35" spans="1:6" ht="15.75">
      <c r="A35" s="29" t="s">
        <v>25</v>
      </c>
      <c r="B35" s="29" t="s">
        <v>16</v>
      </c>
      <c r="C35" s="64" t="s">
        <v>37</v>
      </c>
      <c r="D35" s="65"/>
      <c r="E35" s="66"/>
      <c r="F35" s="29" t="s">
        <v>38</v>
      </c>
    </row>
    <row r="36" spans="1:6" ht="15.75">
      <c r="A36" s="4"/>
      <c r="B36" s="6"/>
      <c r="C36" s="67"/>
      <c r="D36" s="68"/>
      <c r="E36" s="69"/>
      <c r="F36" s="7"/>
    </row>
    <row r="37" spans="1:6" s="28" customFormat="1" ht="15.75">
      <c r="A37" s="70" t="s">
        <v>39</v>
      </c>
      <c r="B37" s="70"/>
      <c r="C37" s="70"/>
      <c r="D37" s="70"/>
      <c r="E37" s="70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C36:E36"/>
    <mergeCell ref="A37:E37"/>
    <mergeCell ref="C35:E35"/>
    <mergeCell ref="B28:E28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9" t="s">
        <v>52</v>
      </c>
      <c r="B1" s="79"/>
      <c r="C1" s="79"/>
      <c r="D1" s="79"/>
      <c r="E1" s="79"/>
    </row>
    <row r="2" spans="1:5" ht="18.75">
      <c r="A2" s="79" t="s">
        <v>56</v>
      </c>
      <c r="B2" s="79"/>
      <c r="C2" s="79"/>
      <c r="D2" s="79"/>
      <c r="E2" s="79"/>
    </row>
    <row r="3" ht="18.75">
      <c r="A3" s="52"/>
    </row>
    <row r="4" ht="18.75">
      <c r="A4" s="33" t="s">
        <v>57</v>
      </c>
    </row>
    <row r="5" ht="18.75">
      <c r="A5" s="33" t="s">
        <v>58</v>
      </c>
    </row>
    <row r="6" ht="18.75">
      <c r="A6" s="33"/>
    </row>
    <row r="7" ht="16.5" thickBot="1">
      <c r="A7" s="34" t="s">
        <v>59</v>
      </c>
    </row>
    <row r="8" spans="1:5" ht="50.25" customHeight="1" thickBot="1">
      <c r="A8" s="35"/>
      <c r="B8" s="36" t="s">
        <v>53</v>
      </c>
      <c r="C8" s="36" t="s">
        <v>0</v>
      </c>
      <c r="D8" s="36" t="s">
        <v>1</v>
      </c>
      <c r="E8" s="36" t="s">
        <v>22</v>
      </c>
    </row>
    <row r="9" spans="1:5" ht="19.5" thickBot="1">
      <c r="A9" s="37" t="s">
        <v>2</v>
      </c>
      <c r="B9" s="38">
        <v>1376.86</v>
      </c>
      <c r="C9" s="38">
        <v>10423.32</v>
      </c>
      <c r="D9" s="38">
        <v>10931.57</v>
      </c>
      <c r="E9" s="38">
        <v>868.61</v>
      </c>
    </row>
    <row r="10" spans="1:5" ht="19.5" thickBot="1">
      <c r="A10" s="37" t="s">
        <v>3</v>
      </c>
      <c r="B10" s="38">
        <v>152.98</v>
      </c>
      <c r="C10" s="38">
        <v>1158.12</v>
      </c>
      <c r="D10" s="38">
        <v>1214.59</v>
      </c>
      <c r="E10" s="38">
        <v>96.51</v>
      </c>
    </row>
    <row r="11" spans="1:5" ht="38.25" thickBot="1">
      <c r="A11" s="37" t="s">
        <v>45</v>
      </c>
      <c r="B11" s="38">
        <v>107.83</v>
      </c>
      <c r="C11" s="38">
        <v>567.96</v>
      </c>
      <c r="D11" s="38">
        <v>628.46</v>
      </c>
      <c r="E11" s="38">
        <v>47.33</v>
      </c>
    </row>
    <row r="12" spans="1:5" ht="24" customHeight="1" thickBot="1">
      <c r="A12" s="37" t="s">
        <v>54</v>
      </c>
      <c r="B12" s="38">
        <v>38.25</v>
      </c>
      <c r="C12" s="38">
        <v>289.56</v>
      </c>
      <c r="D12" s="38">
        <v>303.68</v>
      </c>
      <c r="E12" s="38">
        <v>24.13</v>
      </c>
    </row>
    <row r="13" spans="1:5" ht="19.5" thickBot="1">
      <c r="A13" s="37" t="s">
        <v>4</v>
      </c>
      <c r="B13" s="39">
        <v>1675.92</v>
      </c>
      <c r="C13" s="39">
        <v>12438.96</v>
      </c>
      <c r="D13" s="39">
        <v>13078.3</v>
      </c>
      <c r="E13" s="39">
        <v>1036.58</v>
      </c>
    </row>
    <row r="14" ht="18.75">
      <c r="A14" s="40"/>
    </row>
    <row r="15" ht="19.5" thickBot="1">
      <c r="A15" s="40" t="s">
        <v>5</v>
      </c>
    </row>
    <row r="16" spans="1:3" ht="38.25" thickBot="1">
      <c r="A16" s="41" t="s">
        <v>47</v>
      </c>
      <c r="B16" s="36" t="s">
        <v>6</v>
      </c>
      <c r="C16" s="36" t="s">
        <v>17</v>
      </c>
    </row>
    <row r="17" spans="1:3" ht="19.5" thickBot="1">
      <c r="A17" s="42" t="s">
        <v>7</v>
      </c>
      <c r="B17" s="43" t="s">
        <v>3</v>
      </c>
      <c r="C17" s="38">
        <v>1726.08</v>
      </c>
    </row>
    <row r="18" spans="1:3" ht="38.25" thickBot="1">
      <c r="A18" s="42" t="s">
        <v>9</v>
      </c>
      <c r="B18" s="43" t="s">
        <v>54</v>
      </c>
      <c r="C18" s="38">
        <v>289.56</v>
      </c>
    </row>
    <row r="19" spans="1:3" ht="19.5" thickBot="1">
      <c r="A19" s="42" t="s">
        <v>10</v>
      </c>
      <c r="B19" s="43" t="s">
        <v>49</v>
      </c>
      <c r="C19" s="38">
        <v>668.16</v>
      </c>
    </row>
    <row r="20" spans="1:3" ht="19.5" thickBot="1">
      <c r="A20" s="42" t="s">
        <v>11</v>
      </c>
      <c r="B20" s="43" t="s">
        <v>8</v>
      </c>
      <c r="C20" s="38">
        <v>3563.52</v>
      </c>
    </row>
    <row r="21" spans="1:3" ht="38.25" thickBot="1">
      <c r="A21" s="37"/>
      <c r="B21" s="44" t="s">
        <v>48</v>
      </c>
      <c r="C21" s="39">
        <v>6247.32</v>
      </c>
    </row>
    <row r="22" ht="15.75" thickBot="1">
      <c r="A22" s="45"/>
    </row>
    <row r="23" spans="1:2" ht="57" thickBot="1">
      <c r="A23" s="50" t="s">
        <v>60</v>
      </c>
      <c r="B23" s="36">
        <v>18233.99</v>
      </c>
    </row>
    <row r="24" spans="1:2" ht="57" thickBot="1">
      <c r="A24" s="37" t="s">
        <v>61</v>
      </c>
      <c r="B24" s="39">
        <v>1036.58</v>
      </c>
    </row>
    <row r="25" spans="1:2" ht="38.25" thickBot="1">
      <c r="A25" s="42" t="s">
        <v>15</v>
      </c>
      <c r="B25" s="38" t="s">
        <v>62</v>
      </c>
    </row>
    <row r="26" spans="1:2" ht="38.25" thickBot="1">
      <c r="A26" s="42" t="s">
        <v>63</v>
      </c>
      <c r="B26" s="38">
        <v>868.61</v>
      </c>
    </row>
    <row r="27" ht="15">
      <c r="A27" s="45"/>
    </row>
    <row r="28" ht="15.75">
      <c r="A28" s="46" t="s">
        <v>64</v>
      </c>
    </row>
    <row r="29" ht="18.75">
      <c r="A29" s="51"/>
    </row>
    <row r="30" ht="18.75">
      <c r="A30" s="53"/>
    </row>
    <row r="31" ht="18.75">
      <c r="A31" s="53"/>
    </row>
    <row r="32" ht="18.75">
      <c r="A32" s="53"/>
    </row>
    <row r="33" ht="18.75">
      <c r="A33" s="5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2017-09-12T14:53:13Z</cp:lastPrinted>
  <dcterms:created xsi:type="dcterms:W3CDTF">2015-10-12T10:40:12Z</dcterms:created>
  <dcterms:modified xsi:type="dcterms:W3CDTF">2018-03-21T17:50:07Z</dcterms:modified>
  <cp:category/>
  <cp:version/>
  <cp:contentType/>
  <cp:contentStatus/>
</cp:coreProperties>
</file>