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3">'2014'!$A$1:$F$33</definedName>
  </definedNames>
  <calcPr fullCalcOnLoad="1" refMode="R1C1"/>
</workbook>
</file>

<file path=xl/sharedStrings.xml><?xml version="1.0" encoding="utf-8"?>
<sst xmlns="http://schemas.openxmlformats.org/spreadsheetml/2006/main" count="209" uniqueCount="70">
  <si>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</si>
  <si>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</si>
  <si>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</si>
  <si>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</si>
  <si>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</si>
  <si>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</si>
  <si>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</si>
  <si>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</si>
  <si>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</si>
  <si>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</si>
  <si>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</si>
  <si>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</si>
  <si>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</si>
  <si>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</si>
  <si>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</si>
  <si>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</si>
  <si>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</si>
  <si>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</si>
  <si>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</si>
  <si>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</si>
  <si>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</si>
  <si>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</si>
  <si>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</si>
  <si>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</si>
  <si>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</si>
  <si>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</si>
  <si>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</si>
  <si>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</si>
  <si>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</si>
  <si>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</si>
  <si>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</si>
  <si>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</si>
  <si>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</si>
  <si>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</si>
  <si>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</si>
  <si>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</si>
  <si>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и складирование ТБО</t>
  </si>
  <si>
    <t>двор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</si>
  <si>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</si>
  <si>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</si>
  <si>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</si>
  <si>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Снятие показаний электроэнергии</t>
  </si>
  <si>
    <t>В управлении ООО «УК Старый Город» - с  года</t>
  </si>
  <si>
    <t>Вывоз КГМ</t>
  </si>
  <si>
    <t>Остаток на 01.01.2015г.</t>
  </si>
  <si>
    <t>руб</t>
  </si>
  <si>
    <t>Персонифицированный учет МКД  за  2014 г.</t>
  </si>
  <si>
    <t>Остаток на 01.01.2014г.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</si>
  <si>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</si>
  <si>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</si>
  <si>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</si>
  <si>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</si>
  <si>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</si>
  <si>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Персонифицированный учет МКД  за  2016 г.</t>
  </si>
  <si>
    <t>Остаток на 01.01.2016г.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</si>
  <si>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</si>
  <si>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</si>
  <si>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</si>
  <si>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</si>
  <si>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</si>
  <si>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Ул. Платова, д. 20</t>
  </si>
  <si>
    <t>Обслуживание ВГО</t>
  </si>
  <si>
    <t>Персонифицированный учет МКД  за  2017 г.</t>
  </si>
  <si>
    <t>Остаток на 01.01.2017г.</t>
  </si>
  <si>
    <t>Задолженность на 01.01.2017г.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</si>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</sst>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1">
      <selection activeCell="F31" sqref="F31"/>
    </sheetView>
  </sheetViews>
  <sheetFormatPr defaultColWidth="9.140625" defaultRowHeight="12.75" outlineLevelRow="1"/>
  <cols>
    <col min="1" max="1" width="4.421875" style="8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2" t="s">
        <v>62</v>
      </c>
      <c r="B1" s="62"/>
      <c r="C1" s="62"/>
      <c r="D1" s="62"/>
      <c r="E1" s="62"/>
      <c r="F1" s="62"/>
      <c r="G1" s="41"/>
    </row>
    <row r="2" spans="1:8" ht="15.75">
      <c r="A2" s="62" t="s">
        <v>60</v>
      </c>
      <c r="B2" s="62"/>
      <c r="C2" s="62"/>
      <c r="D2" s="62"/>
      <c r="E2" s="62"/>
      <c r="F2" s="62"/>
      <c r="G2" s="6"/>
      <c r="H2" s="7"/>
    </row>
    <row r="3" ht="0.75" customHeight="1"/>
    <row r="4" spans="1:6" ht="15.75" hidden="1" outlineLevel="1">
      <c r="A4" s="9" t="s">
        <v>42</v>
      </c>
      <c r="C4" s="9"/>
      <c r="D4" s="9"/>
      <c r="E4" s="9"/>
      <c r="F4" s="9"/>
    </row>
    <row r="5" spans="1:6" ht="1.5" customHeight="1" hidden="1" outlineLevel="1">
      <c r="A5" s="9" t="s">
        <v>11</v>
      </c>
      <c r="C5" s="9"/>
      <c r="D5" s="9">
        <v>88.5</v>
      </c>
      <c r="E5" s="9" t="s">
        <v>12</v>
      </c>
      <c r="F5" s="9"/>
    </row>
    <row r="6" ht="4.5" customHeight="1" collapsed="1">
      <c r="I6" s="19"/>
    </row>
    <row r="7" spans="1:6" ht="18" customHeight="1">
      <c r="A7" s="6" t="s">
        <v>63</v>
      </c>
      <c r="D7" s="10">
        <f>'2016'!F30</f>
        <v>14673.500000000004</v>
      </c>
      <c r="E7" s="3" t="s">
        <v>45</v>
      </c>
      <c r="F7" s="6"/>
    </row>
    <row r="8" spans="1:6" ht="15.75">
      <c r="A8" s="6" t="s">
        <v>64</v>
      </c>
      <c r="C8" s="9"/>
      <c r="D8" s="10">
        <f>C15</f>
        <v>-7690.67</v>
      </c>
      <c r="E8" s="9" t="s">
        <v>14</v>
      </c>
      <c r="F8" s="9"/>
    </row>
    <row r="9" spans="2:6" ht="15.75">
      <c r="B9" s="9"/>
      <c r="C9" s="9"/>
      <c r="D9" s="9"/>
      <c r="E9" s="9"/>
      <c r="F9" s="11" t="s">
        <v>15</v>
      </c>
    </row>
    <row r="10" spans="1:6" s="8" customFormat="1" ht="28.5" customHeight="1">
      <c r="A10" s="2" t="s">
        <v>16</v>
      </c>
      <c r="B10" s="12" t="s">
        <v>17</v>
      </c>
      <c r="C10" s="13" t="s">
        <v>65</v>
      </c>
      <c r="D10" s="13" t="s">
        <v>0</v>
      </c>
      <c r="E10" s="13" t="s">
        <v>19</v>
      </c>
      <c r="F10" s="13" t="s">
        <v>66</v>
      </c>
    </row>
    <row r="11" spans="1:9" s="14" customFormat="1" ht="30" customHeight="1">
      <c r="A11" s="2">
        <v>1</v>
      </c>
      <c r="B11" s="43" t="s">
        <v>1</v>
      </c>
      <c r="C11" s="22">
        <v>-6261.43</v>
      </c>
      <c r="D11" s="20">
        <v>9398.76</v>
      </c>
      <c r="E11" s="20">
        <v>7755.3</v>
      </c>
      <c r="F11" s="20">
        <f>C11-D11+E11</f>
        <v>-7904.89</v>
      </c>
      <c r="G11" s="12" t="s">
        <v>33</v>
      </c>
      <c r="H11" s="12">
        <v>11.54</v>
      </c>
      <c r="I11" s="29">
        <f>H11*12*H19</f>
        <v>12255.48</v>
      </c>
    </row>
    <row r="12" spans="1:9" s="14" customFormat="1" ht="15.75">
      <c r="A12" s="2">
        <v>2</v>
      </c>
      <c r="B12" s="43" t="s">
        <v>2</v>
      </c>
      <c r="C12" s="22">
        <v>-891.4099999999999</v>
      </c>
      <c r="D12" s="20">
        <v>1338.12</v>
      </c>
      <c r="E12" s="20">
        <v>1104.15</v>
      </c>
      <c r="F12" s="20">
        <f>C12-D12+E12</f>
        <v>-1125.3799999999997</v>
      </c>
      <c r="G12" s="12" t="s">
        <v>34</v>
      </c>
      <c r="H12" s="12">
        <v>4</v>
      </c>
      <c r="I12" s="30">
        <f>H12*12*H19</f>
        <v>4248</v>
      </c>
    </row>
    <row r="13" spans="1:9" s="14" customFormat="1" ht="29.25" customHeight="1">
      <c r="A13" s="2">
        <v>3</v>
      </c>
      <c r="B13" s="43" t="s">
        <v>35</v>
      </c>
      <c r="C13" s="22">
        <v>-360.8399999999999</v>
      </c>
      <c r="D13" s="20">
        <v>541.68</v>
      </c>
      <c r="E13" s="20">
        <v>446.97</v>
      </c>
      <c r="F13" s="20">
        <f>C13-D13+E13</f>
        <v>-455.54999999999984</v>
      </c>
      <c r="G13" s="12" t="s">
        <v>37</v>
      </c>
      <c r="H13" s="12">
        <v>0.69</v>
      </c>
      <c r="I13" s="30">
        <f>H13*12*H19</f>
        <v>732.78</v>
      </c>
    </row>
    <row r="14" spans="1:9" s="14" customFormat="1" ht="29.25" customHeight="1">
      <c r="A14" s="2">
        <v>4</v>
      </c>
      <c r="B14" s="43" t="s">
        <v>61</v>
      </c>
      <c r="C14" s="45">
        <v>-176.99000000000004</v>
      </c>
      <c r="D14" s="21">
        <v>276.66</v>
      </c>
      <c r="E14" s="21">
        <v>172.67</v>
      </c>
      <c r="F14" s="20">
        <f>C14-D14+E14</f>
        <v>-280.98000000000013</v>
      </c>
      <c r="G14" s="9"/>
      <c r="H14" s="9"/>
      <c r="I14" s="10"/>
    </row>
    <row r="15" spans="1:6" ht="19.5" customHeight="1">
      <c r="A15" s="2"/>
      <c r="B15" s="43" t="s">
        <v>3</v>
      </c>
      <c r="C15" s="21">
        <f>SUM(C11:C14)</f>
        <v>-7690.67</v>
      </c>
      <c r="D15" s="21">
        <f>SUM(D11:D14)</f>
        <v>11555.220000000001</v>
      </c>
      <c r="E15" s="21">
        <f>SUM(E11:E14)</f>
        <v>9479.09</v>
      </c>
      <c r="F15" s="21">
        <f>SUM(F11:F14)</f>
        <v>-9766.8</v>
      </c>
    </row>
    <row r="16" ht="11.25" customHeight="1">
      <c r="H16" s="64" t="s">
        <v>69</v>
      </c>
    </row>
    <row r="17" spans="1:6" ht="15.75">
      <c r="A17" s="62" t="s">
        <v>20</v>
      </c>
      <c r="B17" s="62"/>
      <c r="C17" s="62"/>
      <c r="D17" s="62"/>
      <c r="E17" s="62"/>
      <c r="F17" s="62"/>
    </row>
    <row r="18" spans="1:8" ht="15.75">
      <c r="A18" s="41"/>
      <c r="B18" s="41"/>
      <c r="C18" s="41"/>
      <c r="D18" s="41"/>
      <c r="E18" s="41"/>
      <c r="F18" s="41"/>
      <c r="H18" s="3" t="s">
        <v>21</v>
      </c>
    </row>
    <row r="19" spans="1:8" ht="33" customHeight="1">
      <c r="A19" s="13" t="s">
        <v>32</v>
      </c>
      <c r="B19" s="63" t="s">
        <v>4</v>
      </c>
      <c r="C19" s="63"/>
      <c r="D19" s="63"/>
      <c r="E19" s="63"/>
      <c r="F19" s="44" t="s">
        <v>10</v>
      </c>
      <c r="G19" s="15"/>
      <c r="H19" s="3">
        <f>D5</f>
        <v>88.5</v>
      </c>
    </row>
    <row r="20" spans="1:10" ht="18" customHeight="1">
      <c r="A20" s="13">
        <v>1</v>
      </c>
      <c r="B20" s="60" t="s">
        <v>5</v>
      </c>
      <c r="C20" s="60"/>
      <c r="D20" s="60"/>
      <c r="E20" s="60"/>
      <c r="F20" s="31">
        <f>I12</f>
        <v>4248</v>
      </c>
      <c r="G20" s="9"/>
      <c r="H20" s="3" t="s">
        <v>22</v>
      </c>
      <c r="I20" s="3" t="s">
        <v>23</v>
      </c>
      <c r="J20" s="3" t="s">
        <v>24</v>
      </c>
    </row>
    <row r="21" spans="1:7" ht="19.5" customHeight="1">
      <c r="A21" s="13">
        <v>2</v>
      </c>
      <c r="B21" s="60" t="s">
        <v>43</v>
      </c>
      <c r="C21" s="60"/>
      <c r="D21" s="60"/>
      <c r="E21" s="60"/>
      <c r="F21" s="31">
        <f>I13</f>
        <v>732.78</v>
      </c>
      <c r="G21" s="9"/>
    </row>
    <row r="22" spans="1:7" ht="18" customHeight="1">
      <c r="A22" s="13">
        <v>3</v>
      </c>
      <c r="B22" s="60" t="s">
        <v>6</v>
      </c>
      <c r="C22" s="60"/>
      <c r="D22" s="60"/>
      <c r="E22" s="60"/>
      <c r="F22" s="31">
        <f>F23+F24+F25</f>
        <v>0</v>
      </c>
      <c r="G22" s="9"/>
    </row>
    <row r="23" spans="1:7" ht="16.5" customHeight="1">
      <c r="A23" s="13" t="s">
        <v>7</v>
      </c>
      <c r="B23" s="60" t="s">
        <v>25</v>
      </c>
      <c r="C23" s="60"/>
      <c r="D23" s="60"/>
      <c r="E23" s="60"/>
      <c r="F23" s="31">
        <f>F37+F38</f>
        <v>0</v>
      </c>
      <c r="G23" s="9"/>
    </row>
    <row r="24" spans="1:7" ht="16.5" customHeight="1">
      <c r="A24" s="13" t="s">
        <v>7</v>
      </c>
      <c r="B24" s="60" t="s">
        <v>41</v>
      </c>
      <c r="C24" s="60"/>
      <c r="D24" s="60"/>
      <c r="E24" s="60"/>
      <c r="F24" s="31">
        <f>F36</f>
        <v>0</v>
      </c>
      <c r="G24" s="9"/>
    </row>
    <row r="25" spans="1:7" ht="16.5" customHeight="1">
      <c r="A25" s="13" t="s">
        <v>7</v>
      </c>
      <c r="B25" s="60" t="s">
        <v>26</v>
      </c>
      <c r="C25" s="60"/>
      <c r="D25" s="60"/>
      <c r="E25" s="60"/>
      <c r="F25" s="31">
        <v>0</v>
      </c>
      <c r="G25" s="9"/>
    </row>
    <row r="26" spans="1:7" ht="17.25" customHeight="1">
      <c r="A26" s="13">
        <v>4</v>
      </c>
      <c r="B26" s="61" t="s">
        <v>36</v>
      </c>
      <c r="C26" s="61"/>
      <c r="D26" s="61"/>
      <c r="E26" s="61"/>
      <c r="F26" s="31">
        <f>D12+D13</f>
        <v>1879.7999999999997</v>
      </c>
      <c r="G26" s="9"/>
    </row>
    <row r="27" spans="1:7" ht="17.25" customHeight="1">
      <c r="A27" s="13">
        <v>5</v>
      </c>
      <c r="B27" s="61" t="s">
        <v>61</v>
      </c>
      <c r="C27" s="61"/>
      <c r="D27" s="61"/>
      <c r="E27" s="61"/>
      <c r="F27" s="31">
        <f>D14</f>
        <v>276.66</v>
      </c>
      <c r="G27" s="9"/>
    </row>
    <row r="28" spans="1:7" s="16" customFormat="1" ht="21" customHeight="1">
      <c r="A28" s="42"/>
      <c r="B28" s="47" t="s">
        <v>8</v>
      </c>
      <c r="C28" s="47"/>
      <c r="D28" s="47"/>
      <c r="E28" s="47"/>
      <c r="F28" s="18">
        <f>F20+F21+F22+F26+F27</f>
        <v>7137.24</v>
      </c>
      <c r="G28" s="6"/>
    </row>
    <row r="30" spans="1:6" ht="18" customHeight="1">
      <c r="A30" s="27" t="s">
        <v>67</v>
      </c>
      <c r="B30" s="27"/>
      <c r="C30" s="27"/>
      <c r="D30" s="27"/>
      <c r="E30" s="27"/>
      <c r="F30" s="1">
        <f>D7+D15-F28</f>
        <v>19091.480000000003</v>
      </c>
    </row>
    <row r="31" spans="1:6" ht="20.25" customHeight="1">
      <c r="A31" s="27" t="s">
        <v>68</v>
      </c>
      <c r="B31" s="27"/>
      <c r="C31" s="27"/>
      <c r="D31" s="27"/>
      <c r="E31" s="27"/>
      <c r="F31" s="1">
        <f>F15</f>
        <v>-9766.8</v>
      </c>
    </row>
    <row r="32" spans="1:6" ht="18" customHeight="1">
      <c r="A32" s="28" t="s">
        <v>39</v>
      </c>
      <c r="B32" s="28"/>
      <c r="C32" s="28"/>
      <c r="D32" s="28"/>
      <c r="E32" s="28"/>
      <c r="F32" s="1">
        <f>F30+F31</f>
        <v>9324.680000000004</v>
      </c>
    </row>
    <row r="33" ht="11.25" customHeight="1"/>
    <row r="35" spans="1:6" ht="15.75">
      <c r="A35" s="17" t="s">
        <v>16</v>
      </c>
      <c r="B35" s="17" t="s">
        <v>9</v>
      </c>
      <c r="C35" s="48" t="s">
        <v>27</v>
      </c>
      <c r="D35" s="49"/>
      <c r="E35" s="50"/>
      <c r="F35" s="17" t="s">
        <v>28</v>
      </c>
    </row>
    <row r="36" spans="1:6" s="26" customFormat="1" ht="30.75" customHeight="1">
      <c r="A36" s="23"/>
      <c r="B36" s="24"/>
      <c r="C36" s="51"/>
      <c r="D36" s="52"/>
      <c r="E36" s="53"/>
      <c r="F36" s="25"/>
    </row>
    <row r="37" spans="1:6" ht="30" customHeight="1">
      <c r="A37" s="23"/>
      <c r="B37" s="24"/>
      <c r="C37" s="54"/>
      <c r="D37" s="55"/>
      <c r="E37" s="56"/>
      <c r="F37" s="32"/>
    </row>
    <row r="38" spans="1:6" ht="30" customHeight="1">
      <c r="A38" s="23"/>
      <c r="B38" s="24"/>
      <c r="C38" s="51"/>
      <c r="D38" s="52"/>
      <c r="E38" s="53"/>
      <c r="F38" s="25"/>
    </row>
    <row r="39" spans="1:6" ht="15.75">
      <c r="A39" s="2"/>
      <c r="B39" s="4"/>
      <c r="C39" s="57"/>
      <c r="D39" s="58"/>
      <c r="E39" s="59"/>
      <c r="F39" s="5"/>
    </row>
    <row r="40" spans="1:6" s="16" customFormat="1" ht="15.75">
      <c r="A40" s="46" t="s">
        <v>29</v>
      </c>
      <c r="B40" s="46"/>
      <c r="C40" s="46"/>
      <c r="D40" s="46"/>
      <c r="E40" s="46"/>
      <c r="F40" s="18">
        <f>SUM(F36:F39)</f>
        <v>0</v>
      </c>
    </row>
  </sheetData>
  <sheetProtection/>
  <mergeCells count="19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40:E40"/>
    <mergeCell ref="B28:E28"/>
    <mergeCell ref="C35:E35"/>
    <mergeCell ref="C36:E36"/>
    <mergeCell ref="C37:E37"/>
    <mergeCell ref="C38:E38"/>
    <mergeCell ref="C39:E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8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2" t="s">
        <v>53</v>
      </c>
      <c r="B1" s="62"/>
      <c r="C1" s="62"/>
      <c r="D1" s="62"/>
      <c r="E1" s="62"/>
      <c r="F1" s="62"/>
      <c r="G1" s="39"/>
    </row>
    <row r="2" spans="1:8" ht="15.75">
      <c r="A2" s="62" t="s">
        <v>60</v>
      </c>
      <c r="B2" s="62"/>
      <c r="C2" s="62"/>
      <c r="D2" s="62"/>
      <c r="E2" s="62"/>
      <c r="F2" s="62"/>
      <c r="G2" s="6"/>
      <c r="H2" s="7"/>
    </row>
    <row r="3" ht="0.75" customHeight="1"/>
    <row r="4" spans="1:6" ht="15.75" hidden="1" outlineLevel="1">
      <c r="A4" s="9" t="s">
        <v>42</v>
      </c>
      <c r="C4" s="9"/>
      <c r="D4" s="9"/>
      <c r="E4" s="9"/>
      <c r="F4" s="9"/>
    </row>
    <row r="5" spans="1:6" ht="1.5" customHeight="1" hidden="1" outlineLevel="1">
      <c r="A5" s="9" t="s">
        <v>11</v>
      </c>
      <c r="C5" s="9"/>
      <c r="D5" s="9">
        <v>88.5</v>
      </c>
      <c r="E5" s="9" t="s">
        <v>12</v>
      </c>
      <c r="F5" s="9"/>
    </row>
    <row r="6" ht="4.5" customHeight="1" collapsed="1">
      <c r="I6" s="19"/>
    </row>
    <row r="7" spans="1:6" ht="18" customHeight="1">
      <c r="A7" s="6" t="s">
        <v>54</v>
      </c>
      <c r="D7" s="10">
        <f>'2015'!F30</f>
        <v>10255.52</v>
      </c>
      <c r="E7" s="3" t="s">
        <v>45</v>
      </c>
      <c r="F7" s="6"/>
    </row>
    <row r="8" spans="1:6" ht="15.75">
      <c r="A8" s="6" t="s">
        <v>55</v>
      </c>
      <c r="C8" s="9"/>
      <c r="D8" s="10">
        <f>C15</f>
        <v>-7690.67</v>
      </c>
      <c r="E8" s="9" t="s">
        <v>14</v>
      </c>
      <c r="F8" s="9"/>
    </row>
    <row r="9" spans="2:6" ht="15.75">
      <c r="B9" s="9"/>
      <c r="C9" s="9"/>
      <c r="D9" s="9"/>
      <c r="E9" s="9"/>
      <c r="F9" s="11" t="s">
        <v>15</v>
      </c>
    </row>
    <row r="10" spans="1:6" s="8" customFormat="1" ht="28.5" customHeight="1">
      <c r="A10" s="2" t="s">
        <v>16</v>
      </c>
      <c r="B10" s="12" t="s">
        <v>17</v>
      </c>
      <c r="C10" s="13" t="s">
        <v>56</v>
      </c>
      <c r="D10" s="13" t="s">
        <v>0</v>
      </c>
      <c r="E10" s="13" t="s">
        <v>19</v>
      </c>
      <c r="F10" s="13" t="s">
        <v>57</v>
      </c>
    </row>
    <row r="11" spans="1:9" s="14" customFormat="1" ht="30" customHeight="1">
      <c r="A11" s="2">
        <v>1</v>
      </c>
      <c r="B11" s="37" t="s">
        <v>1</v>
      </c>
      <c r="C11" s="22">
        <v>-6261.43</v>
      </c>
      <c r="D11" s="20">
        <v>9398.76</v>
      </c>
      <c r="E11" s="20">
        <v>9398.76</v>
      </c>
      <c r="F11" s="20">
        <f>C11-D11+E11</f>
        <v>-6261.43</v>
      </c>
      <c r="G11" s="12" t="s">
        <v>33</v>
      </c>
      <c r="H11" s="12">
        <v>11.54</v>
      </c>
      <c r="I11" s="29">
        <f>H11*12*H19</f>
        <v>12255.48</v>
      </c>
    </row>
    <row r="12" spans="1:9" s="14" customFormat="1" ht="15.75">
      <c r="A12" s="2">
        <v>2</v>
      </c>
      <c r="B12" s="37" t="s">
        <v>2</v>
      </c>
      <c r="C12" s="22">
        <v>-891.4099999999997</v>
      </c>
      <c r="D12" s="20">
        <v>1338.12</v>
      </c>
      <c r="E12" s="20">
        <v>1338.12</v>
      </c>
      <c r="F12" s="20">
        <f>C12-D12+E12</f>
        <v>-891.4099999999999</v>
      </c>
      <c r="G12" s="12" t="s">
        <v>34</v>
      </c>
      <c r="H12" s="12">
        <v>4</v>
      </c>
      <c r="I12" s="30">
        <f>H12*12*H19</f>
        <v>4248</v>
      </c>
    </row>
    <row r="13" spans="1:9" s="14" customFormat="1" ht="29.25" customHeight="1">
      <c r="A13" s="2">
        <v>3</v>
      </c>
      <c r="B13" s="37" t="s">
        <v>35</v>
      </c>
      <c r="C13" s="22">
        <v>-360.8399999999999</v>
      </c>
      <c r="D13" s="20">
        <v>541.68</v>
      </c>
      <c r="E13" s="20">
        <v>541.68</v>
      </c>
      <c r="F13" s="20">
        <f>C13-D13+E13</f>
        <v>-360.8399999999999</v>
      </c>
      <c r="G13" s="12" t="s">
        <v>37</v>
      </c>
      <c r="H13" s="12">
        <v>0.69</v>
      </c>
      <c r="I13" s="30">
        <f>H13*12*H19</f>
        <v>732.78</v>
      </c>
    </row>
    <row r="14" spans="1:9" s="14" customFormat="1" ht="29.25" customHeight="1">
      <c r="A14" s="2">
        <v>4</v>
      </c>
      <c r="B14" s="37" t="s">
        <v>61</v>
      </c>
      <c r="C14" s="45">
        <v>-176.99</v>
      </c>
      <c r="D14" s="21">
        <v>193.08</v>
      </c>
      <c r="E14" s="21">
        <v>193.08</v>
      </c>
      <c r="F14" s="20">
        <f>C14-D14+E14</f>
        <v>-176.99000000000004</v>
      </c>
      <c r="G14" s="9"/>
      <c r="H14" s="9"/>
      <c r="I14" s="10"/>
    </row>
    <row r="15" spans="1:6" ht="19.5" customHeight="1">
      <c r="A15" s="2"/>
      <c r="B15" s="37" t="s">
        <v>3</v>
      </c>
      <c r="C15" s="21">
        <f>SUM(C11:C14)</f>
        <v>-7690.67</v>
      </c>
      <c r="D15" s="21">
        <f>SUM(D11:D14)</f>
        <v>11471.640000000001</v>
      </c>
      <c r="E15" s="21">
        <f>SUM(E11:E14)</f>
        <v>11471.640000000001</v>
      </c>
      <c r="F15" s="21">
        <f>SUM(F11:F14)</f>
        <v>-7690.67</v>
      </c>
    </row>
    <row r="16" ht="11.25" customHeight="1"/>
    <row r="17" spans="1:6" ht="15.75">
      <c r="A17" s="62" t="s">
        <v>20</v>
      </c>
      <c r="B17" s="62"/>
      <c r="C17" s="62"/>
      <c r="D17" s="62"/>
      <c r="E17" s="62"/>
      <c r="F17" s="62"/>
    </row>
    <row r="18" spans="1:8" ht="15.75">
      <c r="A18" s="39"/>
      <c r="B18" s="39"/>
      <c r="C18" s="39"/>
      <c r="D18" s="39"/>
      <c r="E18" s="39"/>
      <c r="F18" s="39"/>
      <c r="H18" s="3" t="s">
        <v>21</v>
      </c>
    </row>
    <row r="19" spans="1:8" ht="33" customHeight="1">
      <c r="A19" s="13" t="s">
        <v>32</v>
      </c>
      <c r="B19" s="63" t="s">
        <v>4</v>
      </c>
      <c r="C19" s="63"/>
      <c r="D19" s="63"/>
      <c r="E19" s="63"/>
      <c r="F19" s="38" t="s">
        <v>10</v>
      </c>
      <c r="G19" s="15"/>
      <c r="H19" s="3">
        <f>D5</f>
        <v>88.5</v>
      </c>
    </row>
    <row r="20" spans="1:10" ht="18" customHeight="1">
      <c r="A20" s="13">
        <v>1</v>
      </c>
      <c r="B20" s="60" t="s">
        <v>5</v>
      </c>
      <c r="C20" s="60"/>
      <c r="D20" s="60"/>
      <c r="E20" s="60"/>
      <c r="F20" s="31">
        <f>I12</f>
        <v>4248</v>
      </c>
      <c r="G20" s="9"/>
      <c r="H20" s="3" t="s">
        <v>22</v>
      </c>
      <c r="I20" s="3" t="s">
        <v>23</v>
      </c>
      <c r="J20" s="3" t="s">
        <v>24</v>
      </c>
    </row>
    <row r="21" spans="1:7" ht="19.5" customHeight="1">
      <c r="A21" s="13">
        <v>2</v>
      </c>
      <c r="B21" s="60" t="s">
        <v>43</v>
      </c>
      <c r="C21" s="60"/>
      <c r="D21" s="60"/>
      <c r="E21" s="60"/>
      <c r="F21" s="31">
        <f>I13</f>
        <v>732.78</v>
      </c>
      <c r="G21" s="9"/>
    </row>
    <row r="22" spans="1:7" ht="18" customHeight="1">
      <c r="A22" s="13">
        <v>3</v>
      </c>
      <c r="B22" s="60" t="s">
        <v>6</v>
      </c>
      <c r="C22" s="60"/>
      <c r="D22" s="60"/>
      <c r="E22" s="60"/>
      <c r="F22" s="31">
        <f>F23+F24+F25</f>
        <v>0</v>
      </c>
      <c r="G22" s="9"/>
    </row>
    <row r="23" spans="1:7" ht="16.5" customHeight="1">
      <c r="A23" s="13" t="s">
        <v>7</v>
      </c>
      <c r="B23" s="60" t="s">
        <v>25</v>
      </c>
      <c r="C23" s="60"/>
      <c r="D23" s="60"/>
      <c r="E23" s="60"/>
      <c r="F23" s="31">
        <f>F37+F38</f>
        <v>0</v>
      </c>
      <c r="G23" s="9"/>
    </row>
    <row r="24" spans="1:7" ht="16.5" customHeight="1">
      <c r="A24" s="13" t="s">
        <v>7</v>
      </c>
      <c r="B24" s="60" t="s">
        <v>41</v>
      </c>
      <c r="C24" s="60"/>
      <c r="D24" s="60"/>
      <c r="E24" s="60"/>
      <c r="F24" s="31">
        <f>F36</f>
        <v>0</v>
      </c>
      <c r="G24" s="9"/>
    </row>
    <row r="25" spans="1:7" ht="16.5" customHeight="1">
      <c r="A25" s="13" t="s">
        <v>7</v>
      </c>
      <c r="B25" s="60" t="s">
        <v>26</v>
      </c>
      <c r="C25" s="60"/>
      <c r="D25" s="60"/>
      <c r="E25" s="60"/>
      <c r="F25" s="31">
        <v>0</v>
      </c>
      <c r="G25" s="9"/>
    </row>
    <row r="26" spans="1:7" ht="17.25" customHeight="1">
      <c r="A26" s="13">
        <v>4</v>
      </c>
      <c r="B26" s="61" t="s">
        <v>36</v>
      </c>
      <c r="C26" s="61"/>
      <c r="D26" s="61"/>
      <c r="E26" s="61"/>
      <c r="F26" s="31">
        <f>D12+D13</f>
        <v>1879.7999999999997</v>
      </c>
      <c r="G26" s="9"/>
    </row>
    <row r="27" spans="1:7" ht="17.25" customHeight="1">
      <c r="A27" s="13">
        <v>5</v>
      </c>
      <c r="B27" s="61" t="s">
        <v>61</v>
      </c>
      <c r="C27" s="61"/>
      <c r="D27" s="61"/>
      <c r="E27" s="61"/>
      <c r="F27" s="31">
        <f>D14</f>
        <v>193.08</v>
      </c>
      <c r="G27" s="9"/>
    </row>
    <row r="28" spans="1:7" s="16" customFormat="1" ht="21" customHeight="1">
      <c r="A28" s="40"/>
      <c r="B28" s="47" t="s">
        <v>8</v>
      </c>
      <c r="C28" s="47"/>
      <c r="D28" s="47"/>
      <c r="E28" s="47"/>
      <c r="F28" s="18">
        <f>F20+F21+F22+F26+F27</f>
        <v>7053.66</v>
      </c>
      <c r="G28" s="6"/>
    </row>
    <row r="30" spans="1:6" ht="18" customHeight="1">
      <c r="A30" s="27" t="s">
        <v>58</v>
      </c>
      <c r="B30" s="27"/>
      <c r="C30" s="27"/>
      <c r="D30" s="27"/>
      <c r="E30" s="27"/>
      <c r="F30" s="1">
        <f>D7+D15-F28</f>
        <v>14673.500000000004</v>
      </c>
    </row>
    <row r="31" spans="1:6" ht="20.25" customHeight="1">
      <c r="A31" s="27" t="s">
        <v>59</v>
      </c>
      <c r="B31" s="27"/>
      <c r="C31" s="27"/>
      <c r="D31" s="27"/>
      <c r="E31" s="27"/>
      <c r="F31" s="1">
        <f>F15</f>
        <v>-7690.67</v>
      </c>
    </row>
    <row r="32" spans="1:6" ht="18" customHeight="1">
      <c r="A32" s="28" t="s">
        <v>39</v>
      </c>
      <c r="B32" s="28"/>
      <c r="C32" s="28"/>
      <c r="D32" s="28"/>
      <c r="E32" s="28"/>
      <c r="F32" s="1">
        <f>F30+F31</f>
        <v>6982.830000000004</v>
      </c>
    </row>
    <row r="33" ht="11.25" customHeight="1"/>
    <row r="35" spans="1:6" ht="15.75">
      <c r="A35" s="17" t="s">
        <v>16</v>
      </c>
      <c r="B35" s="17" t="s">
        <v>9</v>
      </c>
      <c r="C35" s="48" t="s">
        <v>27</v>
      </c>
      <c r="D35" s="49"/>
      <c r="E35" s="50"/>
      <c r="F35" s="17" t="s">
        <v>28</v>
      </c>
    </row>
    <row r="36" spans="1:6" s="26" customFormat="1" ht="30.75" customHeight="1">
      <c r="A36" s="23"/>
      <c r="B36" s="24"/>
      <c r="C36" s="51"/>
      <c r="D36" s="52"/>
      <c r="E36" s="53"/>
      <c r="F36" s="25"/>
    </row>
    <row r="37" spans="1:6" ht="30" customHeight="1">
      <c r="A37" s="23"/>
      <c r="B37" s="24"/>
      <c r="C37" s="54"/>
      <c r="D37" s="55"/>
      <c r="E37" s="56"/>
      <c r="F37" s="32"/>
    </row>
    <row r="38" spans="1:6" ht="30" customHeight="1">
      <c r="A38" s="23"/>
      <c r="B38" s="24"/>
      <c r="C38" s="51"/>
      <c r="D38" s="52"/>
      <c r="E38" s="53"/>
      <c r="F38" s="25"/>
    </row>
    <row r="39" spans="1:6" ht="15.75">
      <c r="A39" s="2"/>
      <c r="B39" s="4"/>
      <c r="C39" s="57"/>
      <c r="D39" s="58"/>
      <c r="E39" s="59"/>
      <c r="F39" s="5"/>
    </row>
    <row r="40" spans="1:6" s="16" customFormat="1" ht="15.75">
      <c r="A40" s="46" t="s">
        <v>29</v>
      </c>
      <c r="B40" s="46"/>
      <c r="C40" s="46"/>
      <c r="D40" s="46"/>
      <c r="E40" s="46"/>
      <c r="F40" s="18">
        <f>SUM(F36:F39)</f>
        <v>0</v>
      </c>
    </row>
  </sheetData>
  <sheetProtection/>
  <mergeCells count="19">
    <mergeCell ref="B28:E28"/>
    <mergeCell ref="C38:E38"/>
    <mergeCell ref="C39:E39"/>
    <mergeCell ref="A40:E40"/>
    <mergeCell ref="C35:E35"/>
    <mergeCell ref="C36:E36"/>
    <mergeCell ref="C37:E37"/>
    <mergeCell ref="B22:E22"/>
    <mergeCell ref="B23:E23"/>
    <mergeCell ref="B24:E24"/>
    <mergeCell ref="B25:E25"/>
    <mergeCell ref="B26:E26"/>
    <mergeCell ref="B27:E27"/>
    <mergeCell ref="A1:F1"/>
    <mergeCell ref="A2:F2"/>
    <mergeCell ref="B19:E19"/>
    <mergeCell ref="B20:E20"/>
    <mergeCell ref="A17:F17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8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2" t="s">
        <v>30</v>
      </c>
      <c r="B1" s="62"/>
      <c r="C1" s="62"/>
      <c r="D1" s="62"/>
      <c r="E1" s="62"/>
      <c r="F1" s="62"/>
      <c r="G1" s="39"/>
    </row>
    <row r="2" spans="1:8" ht="15.75">
      <c r="A2" s="62" t="s">
        <v>60</v>
      </c>
      <c r="B2" s="62"/>
      <c r="C2" s="62"/>
      <c r="D2" s="62"/>
      <c r="E2" s="62"/>
      <c r="F2" s="62"/>
      <c r="G2" s="6"/>
      <c r="H2" s="7"/>
    </row>
    <row r="3" ht="0.75" customHeight="1"/>
    <row r="4" spans="1:6" ht="15.75" hidden="1" outlineLevel="1">
      <c r="A4" s="9" t="s">
        <v>42</v>
      </c>
      <c r="C4" s="9"/>
      <c r="D4" s="9"/>
      <c r="E4" s="9"/>
      <c r="F4" s="9"/>
    </row>
    <row r="5" spans="1:6" ht="1.5" customHeight="1" hidden="1" outlineLevel="1">
      <c r="A5" s="9" t="s">
        <v>11</v>
      </c>
      <c r="C5" s="9"/>
      <c r="D5" s="9">
        <v>88.5</v>
      </c>
      <c r="E5" s="9" t="s">
        <v>12</v>
      </c>
      <c r="F5" s="9"/>
    </row>
    <row r="6" ht="4.5" customHeight="1" collapsed="1">
      <c r="I6" s="19"/>
    </row>
    <row r="7" spans="1:6" ht="18" customHeight="1">
      <c r="A7" s="6" t="s">
        <v>44</v>
      </c>
      <c r="D7" s="10">
        <f>'2014'!F30</f>
        <v>5837.540000000001</v>
      </c>
      <c r="E7" s="3" t="s">
        <v>45</v>
      </c>
      <c r="F7" s="6"/>
    </row>
    <row r="8" spans="1:6" ht="15.75">
      <c r="A8" s="6" t="s">
        <v>13</v>
      </c>
      <c r="C8" s="9"/>
      <c r="D8" s="10">
        <f>C15</f>
        <v>-3649.849999999999</v>
      </c>
      <c r="E8" s="9" t="s">
        <v>14</v>
      </c>
      <c r="F8" s="9"/>
    </row>
    <row r="9" spans="2:6" ht="15.75">
      <c r="B9" s="9"/>
      <c r="C9" s="9"/>
      <c r="D9" s="9"/>
      <c r="E9" s="9"/>
      <c r="F9" s="11" t="s">
        <v>15</v>
      </c>
    </row>
    <row r="10" spans="1:6" s="8" customFormat="1" ht="28.5" customHeight="1">
      <c r="A10" s="2" t="s">
        <v>16</v>
      </c>
      <c r="B10" s="12" t="s">
        <v>17</v>
      </c>
      <c r="C10" s="13" t="s">
        <v>18</v>
      </c>
      <c r="D10" s="13" t="s">
        <v>0</v>
      </c>
      <c r="E10" s="13" t="s">
        <v>19</v>
      </c>
      <c r="F10" s="13" t="s">
        <v>31</v>
      </c>
    </row>
    <row r="11" spans="1:9" s="14" customFormat="1" ht="30" customHeight="1">
      <c r="A11" s="2">
        <v>1</v>
      </c>
      <c r="B11" s="37" t="s">
        <v>1</v>
      </c>
      <c r="C11" s="22">
        <v>-2974.5099999999993</v>
      </c>
      <c r="D11" s="20">
        <v>9398.76</v>
      </c>
      <c r="E11" s="20">
        <v>6111.84</v>
      </c>
      <c r="F11" s="20">
        <f>C11-D11+E11</f>
        <v>-6261.43</v>
      </c>
      <c r="G11" s="12" t="s">
        <v>33</v>
      </c>
      <c r="H11" s="12">
        <v>11.54</v>
      </c>
      <c r="I11" s="29">
        <f>H11*12*H19</f>
        <v>12255.48</v>
      </c>
    </row>
    <row r="12" spans="1:9" s="14" customFormat="1" ht="15.75">
      <c r="A12" s="2">
        <v>2</v>
      </c>
      <c r="B12" s="37" t="s">
        <v>2</v>
      </c>
      <c r="C12" s="22">
        <v>-423.4699999999998</v>
      </c>
      <c r="D12" s="20">
        <v>1338.12</v>
      </c>
      <c r="E12" s="20">
        <v>870.18</v>
      </c>
      <c r="F12" s="20">
        <f>C12-D12+E12</f>
        <v>-891.4099999999997</v>
      </c>
      <c r="G12" s="12" t="s">
        <v>34</v>
      </c>
      <c r="H12" s="12">
        <v>4</v>
      </c>
      <c r="I12" s="30">
        <f>H12*12*H19</f>
        <v>4248</v>
      </c>
    </row>
    <row r="13" spans="1:9" s="14" customFormat="1" ht="29.25" customHeight="1">
      <c r="A13" s="2">
        <v>3</v>
      </c>
      <c r="B13" s="37" t="s">
        <v>35</v>
      </c>
      <c r="C13" s="22">
        <v>-171.41999999999996</v>
      </c>
      <c r="D13" s="20">
        <v>541.68</v>
      </c>
      <c r="E13" s="20">
        <v>352.26</v>
      </c>
      <c r="F13" s="20">
        <f>C13-D13+E13</f>
        <v>-360.8399999999999</v>
      </c>
      <c r="G13" s="12" t="s">
        <v>37</v>
      </c>
      <c r="H13" s="12">
        <v>0.69</v>
      </c>
      <c r="I13" s="30">
        <f>H13*12*H19</f>
        <v>732.78</v>
      </c>
    </row>
    <row r="14" spans="1:9" s="14" customFormat="1" ht="29.25" customHeight="1">
      <c r="A14" s="2">
        <v>4</v>
      </c>
      <c r="B14" s="37" t="s">
        <v>61</v>
      </c>
      <c r="C14" s="45">
        <v>-80.45000000000002</v>
      </c>
      <c r="D14" s="21">
        <v>193.08</v>
      </c>
      <c r="E14" s="21">
        <v>96.54</v>
      </c>
      <c r="F14" s="20">
        <f>C14-D14+E14</f>
        <v>-176.99</v>
      </c>
      <c r="G14" s="9"/>
      <c r="H14" s="9"/>
      <c r="I14" s="10"/>
    </row>
    <row r="15" spans="1:6" ht="19.5" customHeight="1">
      <c r="A15" s="2"/>
      <c r="B15" s="37" t="s">
        <v>3</v>
      </c>
      <c r="C15" s="21">
        <f>SUM(C11:C14)</f>
        <v>-3649.849999999999</v>
      </c>
      <c r="D15" s="21">
        <f>SUM(D11:D14)</f>
        <v>11471.640000000001</v>
      </c>
      <c r="E15" s="21">
        <f>SUM(E11:E14)</f>
        <v>7430.820000000001</v>
      </c>
      <c r="F15" s="21">
        <f>SUM(F11:F14)</f>
        <v>-7690.67</v>
      </c>
    </row>
    <row r="16" ht="11.25" customHeight="1"/>
    <row r="17" spans="1:6" ht="15.75">
      <c r="A17" s="62" t="s">
        <v>20</v>
      </c>
      <c r="B17" s="62"/>
      <c r="C17" s="62"/>
      <c r="D17" s="62"/>
      <c r="E17" s="62"/>
      <c r="F17" s="62"/>
    </row>
    <row r="18" spans="1:8" ht="15.75">
      <c r="A18" s="39"/>
      <c r="B18" s="39"/>
      <c r="C18" s="39"/>
      <c r="D18" s="39"/>
      <c r="E18" s="39"/>
      <c r="F18" s="39"/>
      <c r="H18" s="3" t="s">
        <v>21</v>
      </c>
    </row>
    <row r="19" spans="1:8" ht="33" customHeight="1">
      <c r="A19" s="13" t="s">
        <v>32</v>
      </c>
      <c r="B19" s="63" t="s">
        <v>4</v>
      </c>
      <c r="C19" s="63"/>
      <c r="D19" s="63"/>
      <c r="E19" s="63"/>
      <c r="F19" s="38" t="s">
        <v>10</v>
      </c>
      <c r="G19" s="15"/>
      <c r="H19" s="3">
        <f>D5</f>
        <v>88.5</v>
      </c>
    </row>
    <row r="20" spans="1:10" ht="18" customHeight="1">
      <c r="A20" s="13">
        <v>1</v>
      </c>
      <c r="B20" s="60" t="s">
        <v>5</v>
      </c>
      <c r="C20" s="60"/>
      <c r="D20" s="60"/>
      <c r="E20" s="60"/>
      <c r="F20" s="31">
        <f>I12</f>
        <v>4248</v>
      </c>
      <c r="G20" s="9"/>
      <c r="H20" s="3" t="s">
        <v>22</v>
      </c>
      <c r="I20" s="3" t="s">
        <v>23</v>
      </c>
      <c r="J20" s="3" t="s">
        <v>24</v>
      </c>
    </row>
    <row r="21" spans="1:7" ht="19.5" customHeight="1">
      <c r="A21" s="13">
        <v>2</v>
      </c>
      <c r="B21" s="60" t="s">
        <v>43</v>
      </c>
      <c r="C21" s="60"/>
      <c r="D21" s="60"/>
      <c r="E21" s="60"/>
      <c r="F21" s="31">
        <f>I13</f>
        <v>732.78</v>
      </c>
      <c r="G21" s="9"/>
    </row>
    <row r="22" spans="1:7" ht="18" customHeight="1">
      <c r="A22" s="13">
        <v>3</v>
      </c>
      <c r="B22" s="60" t="s">
        <v>6</v>
      </c>
      <c r="C22" s="60"/>
      <c r="D22" s="60"/>
      <c r="E22" s="60"/>
      <c r="F22" s="31">
        <f>F23+F24+F25</f>
        <v>0</v>
      </c>
      <c r="G22" s="9"/>
    </row>
    <row r="23" spans="1:7" ht="16.5" customHeight="1">
      <c r="A23" s="13" t="s">
        <v>7</v>
      </c>
      <c r="B23" s="60" t="s">
        <v>25</v>
      </c>
      <c r="C23" s="60"/>
      <c r="D23" s="60"/>
      <c r="E23" s="60"/>
      <c r="F23" s="31">
        <f>F37+F38</f>
        <v>0</v>
      </c>
      <c r="G23" s="9"/>
    </row>
    <row r="24" spans="1:7" ht="16.5" customHeight="1">
      <c r="A24" s="13" t="s">
        <v>7</v>
      </c>
      <c r="B24" s="60" t="s">
        <v>41</v>
      </c>
      <c r="C24" s="60"/>
      <c r="D24" s="60"/>
      <c r="E24" s="60"/>
      <c r="F24" s="31">
        <f>F36</f>
        <v>0</v>
      </c>
      <c r="G24" s="9"/>
    </row>
    <row r="25" spans="1:7" ht="16.5" customHeight="1">
      <c r="A25" s="13" t="s">
        <v>7</v>
      </c>
      <c r="B25" s="60" t="s">
        <v>26</v>
      </c>
      <c r="C25" s="60"/>
      <c r="D25" s="60"/>
      <c r="E25" s="60"/>
      <c r="F25" s="31">
        <v>0</v>
      </c>
      <c r="G25" s="9"/>
    </row>
    <row r="26" spans="1:7" ht="17.25" customHeight="1">
      <c r="A26" s="13">
        <v>4</v>
      </c>
      <c r="B26" s="61" t="s">
        <v>36</v>
      </c>
      <c r="C26" s="61"/>
      <c r="D26" s="61"/>
      <c r="E26" s="61"/>
      <c r="F26" s="31">
        <f>D12+D13</f>
        <v>1879.7999999999997</v>
      </c>
      <c r="G26" s="9"/>
    </row>
    <row r="27" spans="1:7" ht="17.25" customHeight="1">
      <c r="A27" s="13">
        <v>5</v>
      </c>
      <c r="B27" s="61" t="s">
        <v>61</v>
      </c>
      <c r="C27" s="61"/>
      <c r="D27" s="61"/>
      <c r="E27" s="61"/>
      <c r="F27" s="31">
        <f>D14</f>
        <v>193.08</v>
      </c>
      <c r="G27" s="9"/>
    </row>
    <row r="28" spans="1:7" s="16" customFormat="1" ht="21" customHeight="1">
      <c r="A28" s="40"/>
      <c r="B28" s="47" t="s">
        <v>8</v>
      </c>
      <c r="C28" s="47"/>
      <c r="D28" s="47"/>
      <c r="E28" s="47"/>
      <c r="F28" s="18">
        <f>F20+F21+F22+F26+F27</f>
        <v>7053.66</v>
      </c>
      <c r="G28" s="6"/>
    </row>
    <row r="30" spans="1:6" ht="18" customHeight="1">
      <c r="A30" s="27" t="s">
        <v>40</v>
      </c>
      <c r="B30" s="27"/>
      <c r="C30" s="27"/>
      <c r="D30" s="27"/>
      <c r="E30" s="27"/>
      <c r="F30" s="1">
        <f>D7+D15-F28</f>
        <v>10255.52</v>
      </c>
    </row>
    <row r="31" spans="1:6" ht="20.25" customHeight="1">
      <c r="A31" s="27" t="s">
        <v>38</v>
      </c>
      <c r="B31" s="27"/>
      <c r="C31" s="27"/>
      <c r="D31" s="27"/>
      <c r="E31" s="27"/>
      <c r="F31" s="1">
        <f>F15</f>
        <v>-7690.67</v>
      </c>
    </row>
    <row r="32" spans="1:6" ht="18" customHeight="1">
      <c r="A32" s="28" t="s">
        <v>39</v>
      </c>
      <c r="B32" s="28"/>
      <c r="C32" s="28"/>
      <c r="D32" s="28"/>
      <c r="E32" s="28"/>
      <c r="F32" s="1">
        <f>F30+F31</f>
        <v>2564.8500000000004</v>
      </c>
    </row>
    <row r="33" ht="11.25" customHeight="1"/>
    <row r="35" spans="1:6" ht="15.75">
      <c r="A35" s="17" t="s">
        <v>16</v>
      </c>
      <c r="B35" s="17" t="s">
        <v>9</v>
      </c>
      <c r="C35" s="48" t="s">
        <v>27</v>
      </c>
      <c r="D35" s="49"/>
      <c r="E35" s="50"/>
      <c r="F35" s="17" t="s">
        <v>28</v>
      </c>
    </row>
    <row r="36" spans="1:6" s="26" customFormat="1" ht="30.75" customHeight="1">
      <c r="A36" s="23"/>
      <c r="B36" s="24"/>
      <c r="C36" s="51"/>
      <c r="D36" s="52"/>
      <c r="E36" s="53"/>
      <c r="F36" s="25"/>
    </row>
    <row r="37" spans="1:6" ht="30" customHeight="1">
      <c r="A37" s="23"/>
      <c r="B37" s="24"/>
      <c r="C37" s="54"/>
      <c r="D37" s="55"/>
      <c r="E37" s="56"/>
      <c r="F37" s="32"/>
    </row>
    <row r="38" spans="1:6" ht="30" customHeight="1">
      <c r="A38" s="23"/>
      <c r="B38" s="24"/>
      <c r="C38" s="51"/>
      <c r="D38" s="52"/>
      <c r="E38" s="53"/>
      <c r="F38" s="25"/>
    </row>
    <row r="39" spans="1:6" ht="15.75">
      <c r="A39" s="2"/>
      <c r="B39" s="4"/>
      <c r="C39" s="57"/>
      <c r="D39" s="58"/>
      <c r="E39" s="59"/>
      <c r="F39" s="5"/>
    </row>
    <row r="40" spans="1:6" s="16" customFormat="1" ht="15.75">
      <c r="A40" s="46" t="s">
        <v>29</v>
      </c>
      <c r="B40" s="46"/>
      <c r="C40" s="46"/>
      <c r="D40" s="46"/>
      <c r="E40" s="46"/>
      <c r="F40" s="18">
        <f>SUM(F36:F39)</f>
        <v>0</v>
      </c>
    </row>
  </sheetData>
  <sheetProtection/>
  <mergeCells count="19">
    <mergeCell ref="B28:E28"/>
    <mergeCell ref="C38:E38"/>
    <mergeCell ref="C39:E39"/>
    <mergeCell ref="A40:E40"/>
    <mergeCell ref="C35:E35"/>
    <mergeCell ref="C36:E36"/>
    <mergeCell ref="C37:E37"/>
    <mergeCell ref="B22:E22"/>
    <mergeCell ref="B23:E23"/>
    <mergeCell ref="B24:E24"/>
    <mergeCell ref="B25:E25"/>
    <mergeCell ref="B26:E26"/>
    <mergeCell ref="B27:E27"/>
    <mergeCell ref="A1:F1"/>
    <mergeCell ref="A2:F2"/>
    <mergeCell ref="B19:E19"/>
    <mergeCell ref="B20:E20"/>
    <mergeCell ref="A17:F17"/>
    <mergeCell ref="B21:E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3">
      <selection activeCell="F30" sqref="F30"/>
    </sheetView>
  </sheetViews>
  <sheetFormatPr defaultColWidth="9.140625" defaultRowHeight="12.75" outlineLevelRow="1"/>
  <cols>
    <col min="1" max="1" width="4.421875" style="8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62" t="s">
        <v>46</v>
      </c>
      <c r="B1" s="62"/>
      <c r="C1" s="62"/>
      <c r="D1" s="62"/>
      <c r="E1" s="62"/>
      <c r="F1" s="62"/>
      <c r="G1" s="33"/>
    </row>
    <row r="2" spans="1:8" ht="15.75">
      <c r="A2" s="62" t="s">
        <v>60</v>
      </c>
      <c r="B2" s="62"/>
      <c r="C2" s="62"/>
      <c r="D2" s="62"/>
      <c r="E2" s="62"/>
      <c r="F2" s="62"/>
      <c r="G2" s="6"/>
      <c r="H2" s="7"/>
    </row>
    <row r="3" ht="0.75" customHeight="1"/>
    <row r="4" spans="1:6" ht="15.75" hidden="1" outlineLevel="1">
      <c r="A4" s="9" t="s">
        <v>42</v>
      </c>
      <c r="C4" s="9"/>
      <c r="D4" s="9"/>
      <c r="E4" s="9"/>
      <c r="F4" s="9"/>
    </row>
    <row r="5" spans="1:6" ht="1.5" customHeight="1" hidden="1" outlineLevel="1">
      <c r="A5" s="9" t="s">
        <v>11</v>
      </c>
      <c r="C5" s="9"/>
      <c r="D5" s="9">
        <v>88.5</v>
      </c>
      <c r="E5" s="9" t="s">
        <v>12</v>
      </c>
      <c r="F5" s="9"/>
    </row>
    <row r="6" ht="4.5" customHeight="1" collapsed="1">
      <c r="I6" s="19"/>
    </row>
    <row r="7" spans="1:6" ht="18" customHeight="1">
      <c r="A7" s="6" t="s">
        <v>47</v>
      </c>
      <c r="D7" s="10">
        <v>1419.56</v>
      </c>
      <c r="E7" s="3" t="s">
        <v>45</v>
      </c>
      <c r="F7" s="6"/>
    </row>
    <row r="8" spans="1:6" ht="15.75">
      <c r="A8" s="6" t="s">
        <v>48</v>
      </c>
      <c r="C8" s="9"/>
      <c r="D8" s="10">
        <f>C15</f>
        <v>-1613.35</v>
      </c>
      <c r="E8" s="9" t="s">
        <v>14</v>
      </c>
      <c r="F8" s="9"/>
    </row>
    <row r="9" spans="2:6" ht="15.75">
      <c r="B9" s="9"/>
      <c r="C9" s="9"/>
      <c r="D9" s="9"/>
      <c r="E9" s="9"/>
      <c r="F9" s="11" t="s">
        <v>15</v>
      </c>
    </row>
    <row r="10" spans="1:6" s="8" customFormat="1" ht="28.5" customHeight="1">
      <c r="A10" s="2" t="s">
        <v>16</v>
      </c>
      <c r="B10" s="12" t="s">
        <v>17</v>
      </c>
      <c r="C10" s="13" t="s">
        <v>49</v>
      </c>
      <c r="D10" s="13" t="s">
        <v>0</v>
      </c>
      <c r="E10" s="13" t="s">
        <v>19</v>
      </c>
      <c r="F10" s="13" t="s">
        <v>50</v>
      </c>
    </row>
    <row r="11" spans="1:9" s="14" customFormat="1" ht="30" customHeight="1">
      <c r="A11" s="2">
        <v>1</v>
      </c>
      <c r="B11" s="35" t="s">
        <v>1</v>
      </c>
      <c r="C11" s="22">
        <v>-1331.05</v>
      </c>
      <c r="D11" s="20">
        <v>9398.76</v>
      </c>
      <c r="E11" s="20">
        <v>7755.3</v>
      </c>
      <c r="F11" s="20">
        <f>C11-D11+E11</f>
        <v>-2974.5099999999993</v>
      </c>
      <c r="G11" s="12" t="s">
        <v>33</v>
      </c>
      <c r="H11" s="12">
        <v>11.54</v>
      </c>
      <c r="I11" s="29">
        <f>H11*12*H19</f>
        <v>12255.48</v>
      </c>
    </row>
    <row r="12" spans="1:9" s="14" customFormat="1" ht="15.75">
      <c r="A12" s="2">
        <v>2</v>
      </c>
      <c r="B12" s="35" t="s">
        <v>2</v>
      </c>
      <c r="C12" s="22">
        <v>-189.5</v>
      </c>
      <c r="D12" s="20">
        <v>1338.12</v>
      </c>
      <c r="E12" s="20">
        <v>1104.15</v>
      </c>
      <c r="F12" s="20">
        <f>C12-D12+E12</f>
        <v>-423.4699999999998</v>
      </c>
      <c r="G12" s="12" t="s">
        <v>34</v>
      </c>
      <c r="H12" s="12">
        <v>4</v>
      </c>
      <c r="I12" s="30">
        <f>H12*12*H19</f>
        <v>4248</v>
      </c>
    </row>
    <row r="13" spans="1:9" s="14" customFormat="1" ht="29.25" customHeight="1">
      <c r="A13" s="2">
        <v>3</v>
      </c>
      <c r="B13" s="35" t="s">
        <v>35</v>
      </c>
      <c r="C13" s="22">
        <v>-76.71</v>
      </c>
      <c r="D13" s="20">
        <v>541.68</v>
      </c>
      <c r="E13" s="20">
        <v>446.97</v>
      </c>
      <c r="F13" s="20">
        <f>C13-D13+E13</f>
        <v>-171.41999999999996</v>
      </c>
      <c r="G13" s="12" t="s">
        <v>37</v>
      </c>
      <c r="H13" s="12">
        <v>0.69</v>
      </c>
      <c r="I13" s="30">
        <f>H13*12*H19</f>
        <v>732.78</v>
      </c>
    </row>
    <row r="14" spans="1:9" s="14" customFormat="1" ht="29.25" customHeight="1">
      <c r="A14" s="2">
        <v>4</v>
      </c>
      <c r="B14" s="37" t="s">
        <v>61</v>
      </c>
      <c r="C14" s="45">
        <v>-16.09</v>
      </c>
      <c r="D14" s="21">
        <v>193.08</v>
      </c>
      <c r="E14" s="21">
        <v>128.72</v>
      </c>
      <c r="F14" s="20">
        <f>C14-D14+E14</f>
        <v>-80.45000000000002</v>
      </c>
      <c r="G14" s="9"/>
      <c r="H14" s="9"/>
      <c r="I14" s="10"/>
    </row>
    <row r="15" spans="1:6" ht="19.5" customHeight="1">
      <c r="A15" s="2"/>
      <c r="B15" s="35" t="s">
        <v>3</v>
      </c>
      <c r="C15" s="21">
        <f>SUM(C11:C14)</f>
        <v>-1613.35</v>
      </c>
      <c r="D15" s="21">
        <f>SUM(D11:D14)</f>
        <v>11471.640000000001</v>
      </c>
      <c r="E15" s="21">
        <f>SUM(E11:E14)</f>
        <v>9435.14</v>
      </c>
      <c r="F15" s="21">
        <f>SUM(F11:F14)</f>
        <v>-3649.849999999999</v>
      </c>
    </row>
    <row r="16" ht="11.25" customHeight="1"/>
    <row r="17" spans="1:6" ht="15.75">
      <c r="A17" s="62" t="s">
        <v>20</v>
      </c>
      <c r="B17" s="62"/>
      <c r="C17" s="62"/>
      <c r="D17" s="62"/>
      <c r="E17" s="62"/>
      <c r="F17" s="62"/>
    </row>
    <row r="18" spans="1:8" ht="15.75">
      <c r="A18" s="33"/>
      <c r="B18" s="33"/>
      <c r="C18" s="33"/>
      <c r="D18" s="33"/>
      <c r="E18" s="33"/>
      <c r="F18" s="33"/>
      <c r="H18" s="3" t="s">
        <v>21</v>
      </c>
    </row>
    <row r="19" spans="1:8" ht="33" customHeight="1">
      <c r="A19" s="13" t="s">
        <v>32</v>
      </c>
      <c r="B19" s="63" t="s">
        <v>4</v>
      </c>
      <c r="C19" s="63"/>
      <c r="D19" s="63"/>
      <c r="E19" s="63"/>
      <c r="F19" s="36" t="s">
        <v>10</v>
      </c>
      <c r="G19" s="15"/>
      <c r="H19" s="3">
        <f>D5</f>
        <v>88.5</v>
      </c>
    </row>
    <row r="20" spans="1:10" ht="18" customHeight="1">
      <c r="A20" s="13">
        <v>1</v>
      </c>
      <c r="B20" s="60" t="s">
        <v>5</v>
      </c>
      <c r="C20" s="60"/>
      <c r="D20" s="60"/>
      <c r="E20" s="60"/>
      <c r="F20" s="31">
        <f>I12</f>
        <v>4248</v>
      </c>
      <c r="G20" s="9"/>
      <c r="H20" s="3" t="s">
        <v>22</v>
      </c>
      <c r="I20" s="3" t="s">
        <v>23</v>
      </c>
      <c r="J20" s="3" t="s">
        <v>24</v>
      </c>
    </row>
    <row r="21" spans="1:7" ht="19.5" customHeight="1">
      <c r="A21" s="13">
        <v>2</v>
      </c>
      <c r="B21" s="60" t="s">
        <v>43</v>
      </c>
      <c r="C21" s="60"/>
      <c r="D21" s="60"/>
      <c r="E21" s="60"/>
      <c r="F21" s="31">
        <f>I13</f>
        <v>732.78</v>
      </c>
      <c r="G21" s="9"/>
    </row>
    <row r="22" spans="1:7" ht="18" customHeight="1">
      <c r="A22" s="13">
        <v>3</v>
      </c>
      <c r="B22" s="60" t="s">
        <v>6</v>
      </c>
      <c r="C22" s="60"/>
      <c r="D22" s="60"/>
      <c r="E22" s="60"/>
      <c r="F22" s="31">
        <f>F23+F24+F25</f>
        <v>0</v>
      </c>
      <c r="G22" s="9"/>
    </row>
    <row r="23" spans="1:7" ht="16.5" customHeight="1">
      <c r="A23" s="13" t="s">
        <v>7</v>
      </c>
      <c r="B23" s="60" t="s">
        <v>25</v>
      </c>
      <c r="C23" s="60"/>
      <c r="D23" s="60"/>
      <c r="E23" s="60"/>
      <c r="F23" s="31">
        <f>F37+F38</f>
        <v>0</v>
      </c>
      <c r="G23" s="9"/>
    </row>
    <row r="24" spans="1:7" ht="16.5" customHeight="1">
      <c r="A24" s="13" t="s">
        <v>7</v>
      </c>
      <c r="B24" s="60" t="s">
        <v>41</v>
      </c>
      <c r="C24" s="60"/>
      <c r="D24" s="60"/>
      <c r="E24" s="60"/>
      <c r="F24" s="31">
        <f>F36</f>
        <v>0</v>
      </c>
      <c r="G24" s="9"/>
    </row>
    <row r="25" spans="1:7" ht="16.5" customHeight="1">
      <c r="A25" s="13" t="s">
        <v>7</v>
      </c>
      <c r="B25" s="60" t="s">
        <v>26</v>
      </c>
      <c r="C25" s="60"/>
      <c r="D25" s="60"/>
      <c r="E25" s="60"/>
      <c r="F25" s="31">
        <v>0</v>
      </c>
      <c r="G25" s="9"/>
    </row>
    <row r="26" spans="1:7" ht="17.25" customHeight="1">
      <c r="A26" s="13">
        <v>4</v>
      </c>
      <c r="B26" s="61" t="s">
        <v>36</v>
      </c>
      <c r="C26" s="61"/>
      <c r="D26" s="61"/>
      <c r="E26" s="61"/>
      <c r="F26" s="31">
        <f>D12+D13</f>
        <v>1879.7999999999997</v>
      </c>
      <c r="G26" s="9"/>
    </row>
    <row r="27" spans="1:7" ht="17.25" customHeight="1">
      <c r="A27" s="13">
        <v>5</v>
      </c>
      <c r="B27" s="61" t="s">
        <v>61</v>
      </c>
      <c r="C27" s="61"/>
      <c r="D27" s="61"/>
      <c r="E27" s="61"/>
      <c r="F27" s="31">
        <f>D14</f>
        <v>193.08</v>
      </c>
      <c r="G27" s="9"/>
    </row>
    <row r="28" spans="1:7" s="16" customFormat="1" ht="21" customHeight="1">
      <c r="A28" s="34"/>
      <c r="B28" s="47" t="s">
        <v>8</v>
      </c>
      <c r="C28" s="47"/>
      <c r="D28" s="47"/>
      <c r="E28" s="47"/>
      <c r="F28" s="18">
        <f>F20+F21+F22+F26+F27</f>
        <v>7053.66</v>
      </c>
      <c r="G28" s="6"/>
    </row>
    <row r="30" spans="1:6" ht="18" customHeight="1">
      <c r="A30" s="27" t="s">
        <v>51</v>
      </c>
      <c r="B30" s="27"/>
      <c r="C30" s="27"/>
      <c r="D30" s="27"/>
      <c r="E30" s="27"/>
      <c r="F30" s="1">
        <f>D7+D15-F28</f>
        <v>5837.540000000001</v>
      </c>
    </row>
    <row r="31" spans="1:6" ht="20.25" customHeight="1">
      <c r="A31" s="27" t="s">
        <v>52</v>
      </c>
      <c r="B31" s="27"/>
      <c r="C31" s="27"/>
      <c r="D31" s="27"/>
      <c r="E31" s="27"/>
      <c r="F31" s="1">
        <f>F15</f>
        <v>-3649.849999999999</v>
      </c>
    </row>
    <row r="32" spans="1:6" ht="18" customHeight="1">
      <c r="A32" s="28" t="s">
        <v>39</v>
      </c>
      <c r="B32" s="28"/>
      <c r="C32" s="28"/>
      <c r="D32" s="28"/>
      <c r="E32" s="28"/>
      <c r="F32" s="1">
        <f>F30+F31</f>
        <v>2187.690000000002</v>
      </c>
    </row>
    <row r="33" ht="11.25" customHeight="1"/>
    <row r="35" spans="1:6" ht="15.75">
      <c r="A35" s="17" t="s">
        <v>16</v>
      </c>
      <c r="B35" s="17" t="s">
        <v>9</v>
      </c>
      <c r="C35" s="48" t="s">
        <v>27</v>
      </c>
      <c r="D35" s="49"/>
      <c r="E35" s="50"/>
      <c r="F35" s="17" t="s">
        <v>28</v>
      </c>
    </row>
    <row r="36" spans="1:6" s="26" customFormat="1" ht="30.75" customHeight="1">
      <c r="A36" s="23"/>
      <c r="B36" s="24"/>
      <c r="C36" s="51"/>
      <c r="D36" s="52"/>
      <c r="E36" s="53"/>
      <c r="F36" s="25"/>
    </row>
    <row r="37" spans="1:6" ht="30" customHeight="1">
      <c r="A37" s="23"/>
      <c r="B37" s="24"/>
      <c r="C37" s="54"/>
      <c r="D37" s="55"/>
      <c r="E37" s="56"/>
      <c r="F37" s="32"/>
    </row>
    <row r="38" spans="1:6" ht="30" customHeight="1">
      <c r="A38" s="23"/>
      <c r="B38" s="24"/>
      <c r="C38" s="51"/>
      <c r="D38" s="52"/>
      <c r="E38" s="53"/>
      <c r="F38" s="25"/>
    </row>
    <row r="39" spans="1:6" ht="15.75">
      <c r="A39" s="2"/>
      <c r="B39" s="4"/>
      <c r="C39" s="57"/>
      <c r="D39" s="58"/>
      <c r="E39" s="59"/>
      <c r="F39" s="5"/>
    </row>
    <row r="40" spans="1:6" s="16" customFormat="1" ht="15.75">
      <c r="A40" s="46" t="s">
        <v>29</v>
      </c>
      <c r="B40" s="46"/>
      <c r="C40" s="46"/>
      <c r="D40" s="46"/>
      <c r="E40" s="46"/>
      <c r="F40" s="18">
        <f>SUM(F36:F39)</f>
        <v>0</v>
      </c>
    </row>
  </sheetData>
  <sheetProtection selectLockedCells="1" selectUnlockedCells="1"/>
  <mergeCells count="19">
    <mergeCell ref="B25:E25"/>
    <mergeCell ref="C39:E39"/>
    <mergeCell ref="A40:E40"/>
    <mergeCell ref="B26:E26"/>
    <mergeCell ref="B28:E28"/>
    <mergeCell ref="C35:E35"/>
    <mergeCell ref="C36:E36"/>
    <mergeCell ref="B27:E27"/>
    <mergeCell ref="C37:E37"/>
    <mergeCell ref="C38:E38"/>
    <mergeCell ref="A1:F1"/>
    <mergeCell ref="A2:F2"/>
    <mergeCell ref="A17:F17"/>
    <mergeCell ref="B19:E19"/>
    <mergeCell ref="B20:E20"/>
    <mergeCell ref="B21:E21"/>
    <mergeCell ref="B22:E22"/>
    <mergeCell ref="B23:E23"/>
    <mergeCell ref="B24:E24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2017-09-20T12:47:52Z</cp:lastPrinted>
  <dcterms:created xsi:type="dcterms:W3CDTF">2015-10-12T10:40:12Z</dcterms:created>
  <dcterms:modified xsi:type="dcterms:W3CDTF">2018-03-20T12:32:05Z</dcterms:modified>
  <cp:category/>
  <cp:version/>
  <cp:contentType/>
  <cp:contentStatus/>
</cp:coreProperties>
</file>