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'2014'!$A$1:$F$31</definedName>
  </definedNames>
  <calcPr fullCalcOnLoad="1" refMode="R1C1"/>
</workbook>
</file>

<file path=xl/sharedStrings.xml><?xml version="1.0" encoding="utf-8"?>
<sst xmlns="http://schemas.openxmlformats.org/spreadsheetml/2006/main" count="201" uniqueCount="70">
  <si>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</si>
  <si>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</si>
  <si>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</si>
  <si>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</si>
  <si>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</si>
  <si>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</si>
  <si>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</si>
  <si>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</si>
  <si>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</si>
  <si>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</si>
  <si>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</si>
  <si>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</si>
  <si>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</si>
  <si>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</si>
  <si>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</si>
  <si>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</si>
  <si>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</si>
  <si>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</si>
  <si>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</si>
  <si>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</si>
  <si>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</si>
  <si>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</si>
  <si>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</si>
  <si>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</si>
  <si>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</si>
  <si>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</si>
  <si>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</si>
  <si>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</si>
  <si>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</si>
  <si>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</si>
  <si>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</si>
  <si>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</si>
  <si>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</si>
  <si>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</si>
  <si>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</si>
  <si>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</si>
  <si>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</si>
  <si>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</si>
  <si>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</si>
  <si>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</si>
  <si>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</si>
  <si>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</si>
  <si>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В управлении ООО «УК Старый Город» - с  года</t>
  </si>
  <si>
    <t>Вывоз КГМ</t>
  </si>
  <si>
    <t>Остаток на 01.01.2015г.</t>
  </si>
  <si>
    <t>руб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</si>
  <si>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</si>
  <si>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</si>
  <si>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</si>
  <si>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</si>
  <si>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</si>
  <si>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</si>
  <si>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</si>
  <si>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</si>
  <si>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</si>
  <si>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</si>
  <si>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</si>
  <si>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</si>
  <si>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</si>
  <si>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</si>
  <si>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Ул. Платова, д. 12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</si>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</sst>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3">
      <selection activeCell="F27" sqref="F27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61</v>
      </c>
      <c r="B1" s="58"/>
      <c r="C1" s="58"/>
      <c r="D1" s="58"/>
      <c r="E1" s="58"/>
      <c r="F1" s="58"/>
      <c r="G1" s="40"/>
    </row>
    <row r="2" spans="1:8" ht="15.75">
      <c r="A2" s="58" t="s">
        <v>60</v>
      </c>
      <c r="B2" s="58"/>
      <c r="C2" s="58"/>
      <c r="D2" s="58"/>
      <c r="E2" s="58"/>
      <c r="F2" s="58"/>
      <c r="G2" s="6"/>
      <c r="H2" s="7"/>
    </row>
    <row r="3" ht="2.2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4.5" customHeight="1" hidden="1" outlineLevel="1">
      <c r="A5" s="9" t="s">
        <v>11</v>
      </c>
      <c r="C5" s="9"/>
      <c r="D5" s="9">
        <v>85.6</v>
      </c>
      <c r="E5" s="9" t="s">
        <v>12</v>
      </c>
      <c r="F5" s="9"/>
    </row>
    <row r="6" ht="6.75" customHeight="1" collapsed="1">
      <c r="I6" s="19"/>
    </row>
    <row r="7" spans="1:6" ht="18" customHeight="1">
      <c r="A7" s="6" t="s">
        <v>62</v>
      </c>
      <c r="D7" s="33">
        <f>'2016'!F28</f>
        <v>23403.276</v>
      </c>
      <c r="E7" s="3" t="s">
        <v>45</v>
      </c>
      <c r="F7" s="6"/>
    </row>
    <row r="8" spans="1:6" ht="15.75">
      <c r="A8" s="6" t="s">
        <v>63</v>
      </c>
      <c r="C8" s="9"/>
      <c r="D8" s="10">
        <f>C14</f>
        <v>-24241.569999999996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64</v>
      </c>
      <c r="D10" s="13" t="s">
        <v>0</v>
      </c>
      <c r="E10" s="13" t="s">
        <v>19</v>
      </c>
      <c r="F10" s="13" t="s">
        <v>65</v>
      </c>
    </row>
    <row r="11" spans="1:9" s="14" customFormat="1" ht="30" customHeight="1">
      <c r="A11" s="2">
        <v>1</v>
      </c>
      <c r="B11" s="38" t="s">
        <v>1</v>
      </c>
      <c r="C11" s="22">
        <v>-21017.979999999996</v>
      </c>
      <c r="D11" s="20">
        <v>11853.96</v>
      </c>
      <c r="E11" s="20">
        <v>14915.5</v>
      </c>
      <c r="F11" s="20">
        <f>C11-D11+E11</f>
        <v>-17956.439999999995</v>
      </c>
      <c r="G11" s="12" t="s">
        <v>33</v>
      </c>
      <c r="H11" s="12">
        <v>11.54</v>
      </c>
      <c r="I11" s="29">
        <f>H11*12*H18</f>
        <v>11853.887999999999</v>
      </c>
    </row>
    <row r="12" spans="1:9" s="14" customFormat="1" ht="15.75">
      <c r="A12" s="2">
        <v>2</v>
      </c>
      <c r="B12" s="38" t="s">
        <v>2</v>
      </c>
      <c r="C12" s="22">
        <v>-2294.66</v>
      </c>
      <c r="D12" s="20">
        <v>1294.2</v>
      </c>
      <c r="E12" s="20">
        <v>1628.5</v>
      </c>
      <c r="F12" s="20">
        <f>C12-D12+E12</f>
        <v>-1960.3599999999997</v>
      </c>
      <c r="G12" s="12" t="s">
        <v>34</v>
      </c>
      <c r="H12" s="12">
        <v>4</v>
      </c>
      <c r="I12" s="30">
        <f>H12*12*H18</f>
        <v>4108.799999999999</v>
      </c>
    </row>
    <row r="13" spans="1:9" s="14" customFormat="1" ht="29.25" customHeight="1">
      <c r="A13" s="2">
        <v>3</v>
      </c>
      <c r="B13" s="38" t="s">
        <v>35</v>
      </c>
      <c r="C13" s="22">
        <v>-928.9300000000001</v>
      </c>
      <c r="D13" s="20">
        <v>523.92</v>
      </c>
      <c r="E13" s="20">
        <v>659.25</v>
      </c>
      <c r="F13" s="20">
        <f>C13-D13+E13</f>
        <v>-793.5999999999999</v>
      </c>
      <c r="G13" s="12" t="s">
        <v>69</v>
      </c>
      <c r="H13" s="12">
        <v>0.69</v>
      </c>
      <c r="I13" s="30">
        <f>H13*12*H18</f>
        <v>708.7679999999999</v>
      </c>
    </row>
    <row r="14" spans="1:6" ht="19.5" customHeight="1">
      <c r="A14" s="2"/>
      <c r="B14" s="38" t="s">
        <v>3</v>
      </c>
      <c r="C14" s="21">
        <f>SUM(C11:C13)</f>
        <v>-24241.569999999996</v>
      </c>
      <c r="D14" s="21">
        <f>SUM(D11:D13)</f>
        <v>13672.08</v>
      </c>
      <c r="E14" s="21">
        <f>SUM(E11:E13)</f>
        <v>17203.25</v>
      </c>
      <c r="F14" s="21">
        <f>SUM(F11:F13)</f>
        <v>-20710.399999999994</v>
      </c>
    </row>
    <row r="15" ht="11.25" customHeight="1">
      <c r="H15" s="60" t="s">
        <v>68</v>
      </c>
    </row>
    <row r="16" spans="1:6" ht="15.75">
      <c r="A16" s="58" t="s">
        <v>20</v>
      </c>
      <c r="B16" s="58"/>
      <c r="C16" s="58"/>
      <c r="D16" s="58"/>
      <c r="E16" s="58"/>
      <c r="F16" s="58"/>
    </row>
    <row r="17" spans="1:8" ht="15.75">
      <c r="A17" s="40"/>
      <c r="B17" s="40"/>
      <c r="C17" s="40"/>
      <c r="D17" s="40"/>
      <c r="E17" s="40"/>
      <c r="F17" s="40"/>
      <c r="H17" s="3" t="s">
        <v>21</v>
      </c>
    </row>
    <row r="18" spans="1:8" ht="33" customHeight="1">
      <c r="A18" s="13" t="s">
        <v>32</v>
      </c>
      <c r="B18" s="59" t="s">
        <v>4</v>
      </c>
      <c r="C18" s="59"/>
      <c r="D18" s="59"/>
      <c r="E18" s="59"/>
      <c r="F18" s="39" t="s">
        <v>10</v>
      </c>
      <c r="G18" s="15"/>
      <c r="H18" s="3">
        <f>D5</f>
        <v>85.6</v>
      </c>
    </row>
    <row r="19" spans="1:10" ht="18" customHeight="1">
      <c r="A19" s="13">
        <v>1</v>
      </c>
      <c r="B19" s="55" t="s">
        <v>5</v>
      </c>
      <c r="C19" s="55"/>
      <c r="D19" s="55"/>
      <c r="E19" s="55"/>
      <c r="F19" s="31">
        <f>I12</f>
        <v>4108.799999999999</v>
      </c>
      <c r="G19" s="9"/>
      <c r="H19" s="3" t="s">
        <v>22</v>
      </c>
      <c r="I19" s="3" t="s">
        <v>23</v>
      </c>
      <c r="J19" s="3" t="s">
        <v>24</v>
      </c>
    </row>
    <row r="20" spans="1:7" ht="19.5" customHeight="1">
      <c r="A20" s="13">
        <v>2</v>
      </c>
      <c r="B20" s="55" t="s">
        <v>43</v>
      </c>
      <c r="C20" s="55"/>
      <c r="D20" s="55"/>
      <c r="E20" s="55"/>
      <c r="F20" s="31">
        <f>I13</f>
        <v>708.7679999999999</v>
      </c>
      <c r="G20" s="9"/>
    </row>
    <row r="21" spans="1:7" ht="18" customHeight="1">
      <c r="A21" s="13">
        <v>3</v>
      </c>
      <c r="B21" s="55" t="s">
        <v>6</v>
      </c>
      <c r="C21" s="55"/>
      <c r="D21" s="55"/>
      <c r="E21" s="55"/>
      <c r="F21" s="31">
        <f>F22+F23+F24</f>
        <v>0</v>
      </c>
      <c r="G21" s="9"/>
    </row>
    <row r="22" spans="1:7" ht="16.5" customHeight="1">
      <c r="A22" s="13" t="s">
        <v>7</v>
      </c>
      <c r="B22" s="55" t="s">
        <v>25</v>
      </c>
      <c r="C22" s="55"/>
      <c r="D22" s="55"/>
      <c r="E22" s="55"/>
      <c r="F22" s="31">
        <f>F35+F36</f>
        <v>0</v>
      </c>
      <c r="G22" s="9"/>
    </row>
    <row r="23" spans="1:7" ht="16.5" customHeight="1">
      <c r="A23" s="13" t="s">
        <v>7</v>
      </c>
      <c r="B23" s="55" t="s">
        <v>41</v>
      </c>
      <c r="C23" s="55"/>
      <c r="D23" s="55"/>
      <c r="E23" s="55"/>
      <c r="F23" s="31">
        <f>F34</f>
        <v>0</v>
      </c>
      <c r="G23" s="9"/>
    </row>
    <row r="24" spans="1:7" ht="16.5" customHeight="1">
      <c r="A24" s="13" t="s">
        <v>7</v>
      </c>
      <c r="B24" s="55" t="s">
        <v>26</v>
      </c>
      <c r="C24" s="55"/>
      <c r="D24" s="55"/>
      <c r="E24" s="55"/>
      <c r="F24" s="31">
        <v>0</v>
      </c>
      <c r="G24" s="9"/>
    </row>
    <row r="25" spans="1:7" ht="17.25" customHeight="1">
      <c r="A25" s="13">
        <v>4</v>
      </c>
      <c r="B25" s="56" t="s">
        <v>36</v>
      </c>
      <c r="C25" s="56"/>
      <c r="D25" s="56"/>
      <c r="E25" s="56"/>
      <c r="F25" s="31">
        <f>D12+D13</f>
        <v>1818.12</v>
      </c>
      <c r="G25" s="9"/>
    </row>
    <row r="26" spans="1:7" s="16" customFormat="1" ht="21" customHeight="1">
      <c r="A26" s="41"/>
      <c r="B26" s="57" t="s">
        <v>8</v>
      </c>
      <c r="C26" s="57"/>
      <c r="D26" s="57"/>
      <c r="E26" s="57"/>
      <c r="F26" s="18">
        <f>F19+F20+F21+F25</f>
        <v>6635.687999999999</v>
      </c>
      <c r="G26" s="6"/>
    </row>
    <row r="28" spans="1:6" ht="18" customHeight="1">
      <c r="A28" s="27" t="s">
        <v>66</v>
      </c>
      <c r="B28" s="27"/>
      <c r="C28" s="27"/>
      <c r="D28" s="27"/>
      <c r="E28" s="27"/>
      <c r="F28" s="1">
        <f>D7+D14-F26</f>
        <v>30439.668</v>
      </c>
    </row>
    <row r="29" spans="1:6" ht="20.25" customHeight="1">
      <c r="A29" s="27" t="s">
        <v>67</v>
      </c>
      <c r="B29" s="27"/>
      <c r="C29" s="27"/>
      <c r="D29" s="27"/>
      <c r="E29" s="27"/>
      <c r="F29" s="1">
        <f>F14</f>
        <v>-20710.399999999994</v>
      </c>
    </row>
    <row r="30" spans="1:6" ht="18" customHeight="1">
      <c r="A30" s="28" t="s">
        <v>39</v>
      </c>
      <c r="B30" s="28"/>
      <c r="C30" s="28"/>
      <c r="D30" s="28"/>
      <c r="E30" s="28"/>
      <c r="F30" s="1">
        <f>F28+F29</f>
        <v>9729.268000000007</v>
      </c>
    </row>
    <row r="31" ht="11.25" customHeight="1"/>
    <row r="33" spans="1:6" ht="15.75">
      <c r="A33" s="17" t="s">
        <v>16</v>
      </c>
      <c r="B33" s="17" t="s">
        <v>9</v>
      </c>
      <c r="C33" s="42" t="s">
        <v>27</v>
      </c>
      <c r="D33" s="43"/>
      <c r="E33" s="44"/>
      <c r="F33" s="17" t="s">
        <v>28</v>
      </c>
    </row>
    <row r="34" spans="1:6" s="26" customFormat="1" ht="30.75" customHeight="1">
      <c r="A34" s="23"/>
      <c r="B34" s="24"/>
      <c r="C34" s="45"/>
      <c r="D34" s="46"/>
      <c r="E34" s="47"/>
      <c r="F34" s="25"/>
    </row>
    <row r="35" spans="1:6" ht="30" customHeight="1">
      <c r="A35" s="23"/>
      <c r="B35" s="24"/>
      <c r="C35" s="48"/>
      <c r="D35" s="49"/>
      <c r="E35" s="50"/>
      <c r="F35" s="32"/>
    </row>
    <row r="36" spans="1:6" ht="30" customHeight="1">
      <c r="A36" s="23"/>
      <c r="B36" s="24"/>
      <c r="C36" s="45"/>
      <c r="D36" s="46"/>
      <c r="E36" s="47"/>
      <c r="F36" s="25"/>
    </row>
    <row r="37" spans="1:6" ht="15.75">
      <c r="A37" s="2"/>
      <c r="B37" s="4"/>
      <c r="C37" s="51"/>
      <c r="D37" s="52"/>
      <c r="E37" s="53"/>
      <c r="F37" s="5"/>
    </row>
    <row r="38" spans="1:6" s="16" customFormat="1" ht="15.75">
      <c r="A38" s="54" t="s">
        <v>29</v>
      </c>
      <c r="B38" s="54"/>
      <c r="C38" s="54"/>
      <c r="D38" s="54"/>
      <c r="E38" s="54"/>
      <c r="F38" s="18">
        <f>SUM(F34:F37)</f>
        <v>0</v>
      </c>
    </row>
  </sheetData>
  <sheetProtection/>
  <mergeCells count="18">
    <mergeCell ref="A1:F1"/>
    <mergeCell ref="A2:F2"/>
    <mergeCell ref="A16:F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C33:E33"/>
    <mergeCell ref="C34:E34"/>
    <mergeCell ref="C35:E35"/>
    <mergeCell ref="C36:E36"/>
    <mergeCell ref="C37:E37"/>
    <mergeCell ref="A38:E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">
      <selection activeCell="D7" sqref="D7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53</v>
      </c>
      <c r="B1" s="58"/>
      <c r="C1" s="58"/>
      <c r="D1" s="58"/>
      <c r="E1" s="58"/>
      <c r="F1" s="58"/>
      <c r="G1" s="34"/>
    </row>
    <row r="2" spans="1:8" ht="15.75">
      <c r="A2" s="58" t="s">
        <v>60</v>
      </c>
      <c r="B2" s="58"/>
      <c r="C2" s="58"/>
      <c r="D2" s="58"/>
      <c r="E2" s="58"/>
      <c r="F2" s="58"/>
      <c r="G2" s="6"/>
      <c r="H2" s="7"/>
    </row>
    <row r="3" ht="2.2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4.5" customHeight="1" hidden="1" outlineLevel="1">
      <c r="A5" s="9" t="s">
        <v>11</v>
      </c>
      <c r="C5" s="9"/>
      <c r="D5" s="9">
        <v>85.6</v>
      </c>
      <c r="E5" s="9" t="s">
        <v>12</v>
      </c>
      <c r="F5" s="9"/>
    </row>
    <row r="6" ht="6.75" customHeight="1" collapsed="1">
      <c r="I6" s="19"/>
    </row>
    <row r="7" spans="1:6" ht="18" customHeight="1">
      <c r="A7" s="6" t="s">
        <v>54</v>
      </c>
      <c r="D7" s="33">
        <f>'2015'!F28</f>
        <v>16366.884000000002</v>
      </c>
      <c r="E7" s="3" t="s">
        <v>45</v>
      </c>
      <c r="F7" s="6"/>
    </row>
    <row r="8" spans="1:6" ht="15.75">
      <c r="A8" s="6" t="s">
        <v>55</v>
      </c>
      <c r="C8" s="9"/>
      <c r="D8" s="10">
        <f>C14</f>
        <v>-31901.519999999997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56</v>
      </c>
      <c r="D10" s="13" t="s">
        <v>0</v>
      </c>
      <c r="E10" s="13" t="s">
        <v>19</v>
      </c>
      <c r="F10" s="13" t="s">
        <v>57</v>
      </c>
    </row>
    <row r="11" spans="1:9" s="14" customFormat="1" ht="30" customHeight="1">
      <c r="A11" s="2">
        <v>1</v>
      </c>
      <c r="B11" s="36" t="s">
        <v>1</v>
      </c>
      <c r="C11" s="22">
        <v>-27659.239999999998</v>
      </c>
      <c r="D11" s="20">
        <v>11853.96</v>
      </c>
      <c r="E11" s="20">
        <v>18495.22</v>
      </c>
      <c r="F11" s="20">
        <f>C11-D11+E11</f>
        <v>-21017.979999999996</v>
      </c>
      <c r="G11" s="12" t="s">
        <v>33</v>
      </c>
      <c r="H11" s="12">
        <v>11.54</v>
      </c>
      <c r="I11" s="29">
        <f>H11*12*H18</f>
        <v>11853.887999999999</v>
      </c>
    </row>
    <row r="12" spans="1:9" s="14" customFormat="1" ht="15.75">
      <c r="A12" s="2">
        <v>2</v>
      </c>
      <c r="B12" s="36" t="s">
        <v>2</v>
      </c>
      <c r="C12" s="22">
        <v>-3019.8</v>
      </c>
      <c r="D12" s="20">
        <v>1294.2</v>
      </c>
      <c r="E12" s="20">
        <v>2019.34</v>
      </c>
      <c r="F12" s="20">
        <f>C12-D12+E12</f>
        <v>-2294.66</v>
      </c>
      <c r="G12" s="12" t="s">
        <v>34</v>
      </c>
      <c r="H12" s="12">
        <v>4</v>
      </c>
      <c r="I12" s="30">
        <f>H12*12*H18</f>
        <v>4108.799999999999</v>
      </c>
    </row>
    <row r="13" spans="1:9" s="14" customFormat="1" ht="29.25" customHeight="1">
      <c r="A13" s="2">
        <v>3</v>
      </c>
      <c r="B13" s="36" t="s">
        <v>35</v>
      </c>
      <c r="C13" s="22">
        <v>-1222.48</v>
      </c>
      <c r="D13" s="20">
        <v>523.92</v>
      </c>
      <c r="E13" s="20">
        <v>817.47</v>
      </c>
      <c r="F13" s="20">
        <f>C13-D13+E13</f>
        <v>-928.9300000000001</v>
      </c>
      <c r="G13" s="12" t="s">
        <v>37</v>
      </c>
      <c r="H13" s="12">
        <v>0.69</v>
      </c>
      <c r="I13" s="30">
        <f>H13*12*H18</f>
        <v>708.7679999999999</v>
      </c>
    </row>
    <row r="14" spans="1:6" ht="19.5" customHeight="1">
      <c r="A14" s="2"/>
      <c r="B14" s="36" t="s">
        <v>3</v>
      </c>
      <c r="C14" s="21">
        <f>SUM(C11:C13)</f>
        <v>-31901.519999999997</v>
      </c>
      <c r="D14" s="21">
        <f>SUM(D11:D13)</f>
        <v>13672.08</v>
      </c>
      <c r="E14" s="21">
        <f>SUM(E11:E13)</f>
        <v>21332.030000000002</v>
      </c>
      <c r="F14" s="21">
        <f>SUM(F11:F13)</f>
        <v>-24241.569999999996</v>
      </c>
    </row>
    <row r="15" ht="11.25" customHeight="1"/>
    <row r="16" spans="1:6" ht="15.75">
      <c r="A16" s="58" t="s">
        <v>20</v>
      </c>
      <c r="B16" s="58"/>
      <c r="C16" s="58"/>
      <c r="D16" s="58"/>
      <c r="E16" s="58"/>
      <c r="F16" s="58"/>
    </row>
    <row r="17" spans="1:8" ht="15.75">
      <c r="A17" s="34"/>
      <c r="B17" s="34"/>
      <c r="C17" s="34"/>
      <c r="D17" s="34"/>
      <c r="E17" s="34"/>
      <c r="F17" s="34"/>
      <c r="H17" s="3" t="s">
        <v>21</v>
      </c>
    </row>
    <row r="18" spans="1:8" ht="33" customHeight="1">
      <c r="A18" s="13" t="s">
        <v>32</v>
      </c>
      <c r="B18" s="59" t="s">
        <v>4</v>
      </c>
      <c r="C18" s="59"/>
      <c r="D18" s="59"/>
      <c r="E18" s="59"/>
      <c r="F18" s="37" t="s">
        <v>10</v>
      </c>
      <c r="G18" s="15"/>
      <c r="H18" s="3">
        <f>D5</f>
        <v>85.6</v>
      </c>
    </row>
    <row r="19" spans="1:10" ht="18" customHeight="1">
      <c r="A19" s="13">
        <v>1</v>
      </c>
      <c r="B19" s="55" t="s">
        <v>5</v>
      </c>
      <c r="C19" s="55"/>
      <c r="D19" s="55"/>
      <c r="E19" s="55"/>
      <c r="F19" s="31">
        <f>I12</f>
        <v>4108.799999999999</v>
      </c>
      <c r="G19" s="9"/>
      <c r="H19" s="3" t="s">
        <v>22</v>
      </c>
      <c r="I19" s="3" t="s">
        <v>23</v>
      </c>
      <c r="J19" s="3" t="s">
        <v>24</v>
      </c>
    </row>
    <row r="20" spans="1:7" ht="19.5" customHeight="1">
      <c r="A20" s="13">
        <v>2</v>
      </c>
      <c r="B20" s="55" t="s">
        <v>43</v>
      </c>
      <c r="C20" s="55"/>
      <c r="D20" s="55"/>
      <c r="E20" s="55"/>
      <c r="F20" s="31">
        <f>I13</f>
        <v>708.7679999999999</v>
      </c>
      <c r="G20" s="9"/>
    </row>
    <row r="21" spans="1:7" ht="18" customHeight="1">
      <c r="A21" s="13">
        <v>3</v>
      </c>
      <c r="B21" s="55" t="s">
        <v>6</v>
      </c>
      <c r="C21" s="55"/>
      <c r="D21" s="55"/>
      <c r="E21" s="55"/>
      <c r="F21" s="31">
        <f>F22+F23+F24</f>
        <v>0</v>
      </c>
      <c r="G21" s="9"/>
    </row>
    <row r="22" spans="1:7" ht="16.5" customHeight="1">
      <c r="A22" s="13" t="s">
        <v>7</v>
      </c>
      <c r="B22" s="55" t="s">
        <v>25</v>
      </c>
      <c r="C22" s="55"/>
      <c r="D22" s="55"/>
      <c r="E22" s="55"/>
      <c r="F22" s="31">
        <f>F35+F36</f>
        <v>0</v>
      </c>
      <c r="G22" s="9"/>
    </row>
    <row r="23" spans="1:7" ht="16.5" customHeight="1">
      <c r="A23" s="13" t="s">
        <v>7</v>
      </c>
      <c r="B23" s="55" t="s">
        <v>41</v>
      </c>
      <c r="C23" s="55"/>
      <c r="D23" s="55"/>
      <c r="E23" s="55"/>
      <c r="F23" s="31">
        <f>F34</f>
        <v>0</v>
      </c>
      <c r="G23" s="9"/>
    </row>
    <row r="24" spans="1:7" ht="16.5" customHeight="1">
      <c r="A24" s="13" t="s">
        <v>7</v>
      </c>
      <c r="B24" s="55" t="s">
        <v>26</v>
      </c>
      <c r="C24" s="55"/>
      <c r="D24" s="55"/>
      <c r="E24" s="55"/>
      <c r="F24" s="31">
        <v>0</v>
      </c>
      <c r="G24" s="9"/>
    </row>
    <row r="25" spans="1:7" ht="17.25" customHeight="1">
      <c r="A25" s="13">
        <v>4</v>
      </c>
      <c r="B25" s="56" t="s">
        <v>36</v>
      </c>
      <c r="C25" s="56"/>
      <c r="D25" s="56"/>
      <c r="E25" s="56"/>
      <c r="F25" s="31">
        <f>D12+D13</f>
        <v>1818.12</v>
      </c>
      <c r="G25" s="9"/>
    </row>
    <row r="26" spans="1:7" s="16" customFormat="1" ht="21" customHeight="1">
      <c r="A26" s="35"/>
      <c r="B26" s="57" t="s">
        <v>8</v>
      </c>
      <c r="C26" s="57"/>
      <c r="D26" s="57"/>
      <c r="E26" s="57"/>
      <c r="F26" s="18">
        <f>F19+F20+F21+F25</f>
        <v>6635.687999999999</v>
      </c>
      <c r="G26" s="6"/>
    </row>
    <row r="28" spans="1:6" ht="18" customHeight="1">
      <c r="A28" s="27" t="s">
        <v>58</v>
      </c>
      <c r="B28" s="27"/>
      <c r="C28" s="27"/>
      <c r="D28" s="27"/>
      <c r="E28" s="27"/>
      <c r="F28" s="1">
        <f>D7+D14-F26</f>
        <v>23403.276</v>
      </c>
    </row>
    <row r="29" spans="1:6" ht="20.25" customHeight="1">
      <c r="A29" s="27" t="s">
        <v>59</v>
      </c>
      <c r="B29" s="27"/>
      <c r="C29" s="27"/>
      <c r="D29" s="27"/>
      <c r="E29" s="27"/>
      <c r="F29" s="1">
        <f>F14</f>
        <v>-24241.569999999996</v>
      </c>
    </row>
    <row r="30" spans="1:6" ht="18" customHeight="1">
      <c r="A30" s="28" t="s">
        <v>39</v>
      </c>
      <c r="B30" s="28"/>
      <c r="C30" s="28"/>
      <c r="D30" s="28"/>
      <c r="E30" s="28"/>
      <c r="F30" s="1">
        <f>F28+F29</f>
        <v>-838.2939999999944</v>
      </c>
    </row>
    <row r="31" ht="11.25" customHeight="1"/>
    <row r="33" spans="1:6" ht="15.75">
      <c r="A33" s="17" t="s">
        <v>16</v>
      </c>
      <c r="B33" s="17" t="s">
        <v>9</v>
      </c>
      <c r="C33" s="42" t="s">
        <v>27</v>
      </c>
      <c r="D33" s="43"/>
      <c r="E33" s="44"/>
      <c r="F33" s="17" t="s">
        <v>28</v>
      </c>
    </row>
    <row r="34" spans="1:6" s="26" customFormat="1" ht="30.75" customHeight="1">
      <c r="A34" s="23"/>
      <c r="B34" s="24"/>
      <c r="C34" s="45"/>
      <c r="D34" s="46"/>
      <c r="E34" s="47"/>
      <c r="F34" s="25"/>
    </row>
    <row r="35" spans="1:6" ht="30" customHeight="1">
      <c r="A35" s="23"/>
      <c r="B35" s="24"/>
      <c r="C35" s="48"/>
      <c r="D35" s="49"/>
      <c r="E35" s="50"/>
      <c r="F35" s="32"/>
    </row>
    <row r="36" spans="1:6" ht="30" customHeight="1">
      <c r="A36" s="23"/>
      <c r="B36" s="24"/>
      <c r="C36" s="45"/>
      <c r="D36" s="46"/>
      <c r="E36" s="47"/>
      <c r="F36" s="25"/>
    </row>
    <row r="37" spans="1:6" ht="15.75">
      <c r="A37" s="2"/>
      <c r="B37" s="4"/>
      <c r="C37" s="51"/>
      <c r="D37" s="52"/>
      <c r="E37" s="53"/>
      <c r="F37" s="5"/>
    </row>
    <row r="38" spans="1:6" s="16" customFormat="1" ht="15.75">
      <c r="A38" s="54" t="s">
        <v>29</v>
      </c>
      <c r="B38" s="54"/>
      <c r="C38" s="54"/>
      <c r="D38" s="54"/>
      <c r="E38" s="54"/>
      <c r="F38" s="18">
        <f>SUM(F34:F37)</f>
        <v>0</v>
      </c>
    </row>
  </sheetData>
  <sheetProtection/>
  <mergeCells count="18">
    <mergeCell ref="A1:F1"/>
    <mergeCell ref="A2:F2"/>
    <mergeCell ref="A16:F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C33:E33"/>
    <mergeCell ref="C34:E34"/>
    <mergeCell ref="C35:E35"/>
    <mergeCell ref="C36:E36"/>
    <mergeCell ref="C37:E37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30</v>
      </c>
      <c r="B1" s="58"/>
      <c r="C1" s="58"/>
      <c r="D1" s="58"/>
      <c r="E1" s="58"/>
      <c r="F1" s="58"/>
      <c r="G1" s="34"/>
    </row>
    <row r="2" spans="1:8" ht="15.75">
      <c r="A2" s="58" t="s">
        <v>60</v>
      </c>
      <c r="B2" s="58"/>
      <c r="C2" s="58"/>
      <c r="D2" s="58"/>
      <c r="E2" s="58"/>
      <c r="F2" s="58"/>
      <c r="G2" s="6"/>
      <c r="H2" s="7"/>
    </row>
    <row r="3" ht="2.2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4.5" customHeight="1" hidden="1" outlineLevel="1">
      <c r="A5" s="9" t="s">
        <v>11</v>
      </c>
      <c r="C5" s="9"/>
      <c r="D5" s="9">
        <v>85.6</v>
      </c>
      <c r="E5" s="9" t="s">
        <v>12</v>
      </c>
      <c r="F5" s="9"/>
    </row>
    <row r="6" ht="6.75" customHeight="1" collapsed="1">
      <c r="I6" s="19"/>
    </row>
    <row r="7" spans="1:6" ht="18" customHeight="1">
      <c r="A7" s="6" t="s">
        <v>44</v>
      </c>
      <c r="D7" s="33">
        <f>'2014'!F28</f>
        <v>9330.492000000002</v>
      </c>
      <c r="E7" s="3" t="s">
        <v>45</v>
      </c>
      <c r="F7" s="6"/>
    </row>
    <row r="8" spans="1:6" ht="15.75">
      <c r="A8" s="6" t="s">
        <v>13</v>
      </c>
      <c r="C8" s="9"/>
      <c r="D8" s="10">
        <f>C14</f>
        <v>-18229.44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18</v>
      </c>
      <c r="D10" s="13" t="s">
        <v>0</v>
      </c>
      <c r="E10" s="13" t="s">
        <v>19</v>
      </c>
      <c r="F10" s="13" t="s">
        <v>31</v>
      </c>
    </row>
    <row r="11" spans="1:9" s="14" customFormat="1" ht="30" customHeight="1">
      <c r="A11" s="2">
        <v>1</v>
      </c>
      <c r="B11" s="36" t="s">
        <v>1</v>
      </c>
      <c r="C11" s="22">
        <v>-15805.279999999999</v>
      </c>
      <c r="D11" s="20">
        <v>11853.96</v>
      </c>
      <c r="E11" s="20">
        <v>0</v>
      </c>
      <c r="F11" s="20">
        <f>C11-D11+E11</f>
        <v>-27659.239999999998</v>
      </c>
      <c r="G11" s="12" t="s">
        <v>33</v>
      </c>
      <c r="H11" s="12">
        <v>11.54</v>
      </c>
      <c r="I11" s="29">
        <f>H11*12*H18</f>
        <v>11853.887999999999</v>
      </c>
    </row>
    <row r="12" spans="1:9" s="14" customFormat="1" ht="15.75">
      <c r="A12" s="2">
        <v>2</v>
      </c>
      <c r="B12" s="36" t="s">
        <v>2</v>
      </c>
      <c r="C12" s="22">
        <v>-1725.6</v>
      </c>
      <c r="D12" s="20">
        <v>1294.2</v>
      </c>
      <c r="E12" s="20">
        <v>0</v>
      </c>
      <c r="F12" s="20">
        <f>C12-D12+E12</f>
        <v>-3019.8</v>
      </c>
      <c r="G12" s="12" t="s">
        <v>34</v>
      </c>
      <c r="H12" s="12">
        <v>4</v>
      </c>
      <c r="I12" s="30">
        <f>H12*12*H18</f>
        <v>4108.799999999999</v>
      </c>
    </row>
    <row r="13" spans="1:9" s="14" customFormat="1" ht="29.25" customHeight="1">
      <c r="A13" s="2">
        <v>3</v>
      </c>
      <c r="B13" s="36" t="s">
        <v>35</v>
      </c>
      <c r="C13" s="22">
        <v>-698.56</v>
      </c>
      <c r="D13" s="20">
        <v>523.92</v>
      </c>
      <c r="E13" s="20">
        <v>0</v>
      </c>
      <c r="F13" s="20">
        <f>C13-D13+E13</f>
        <v>-1222.48</v>
      </c>
      <c r="G13" s="12" t="s">
        <v>37</v>
      </c>
      <c r="H13" s="12">
        <v>0.69</v>
      </c>
      <c r="I13" s="30">
        <f>H13*12*H18</f>
        <v>708.7679999999999</v>
      </c>
    </row>
    <row r="14" spans="1:6" ht="19.5" customHeight="1">
      <c r="A14" s="2"/>
      <c r="B14" s="36" t="s">
        <v>3</v>
      </c>
      <c r="C14" s="21">
        <f>SUM(C11:C13)</f>
        <v>-18229.44</v>
      </c>
      <c r="D14" s="21">
        <f>SUM(D11:D13)</f>
        <v>13672.08</v>
      </c>
      <c r="E14" s="21">
        <f>SUM(E11:E13)</f>
        <v>0</v>
      </c>
      <c r="F14" s="21">
        <f>SUM(F11:F13)</f>
        <v>-31901.519999999997</v>
      </c>
    </row>
    <row r="15" ht="11.25" customHeight="1"/>
    <row r="16" spans="1:6" ht="15.75">
      <c r="A16" s="58" t="s">
        <v>20</v>
      </c>
      <c r="B16" s="58"/>
      <c r="C16" s="58"/>
      <c r="D16" s="58"/>
      <c r="E16" s="58"/>
      <c r="F16" s="58"/>
    </row>
    <row r="17" spans="1:8" ht="15.75">
      <c r="A17" s="34"/>
      <c r="B17" s="34"/>
      <c r="C17" s="34"/>
      <c r="D17" s="34"/>
      <c r="E17" s="34"/>
      <c r="F17" s="34"/>
      <c r="H17" s="3" t="s">
        <v>21</v>
      </c>
    </row>
    <row r="18" spans="1:8" ht="33" customHeight="1">
      <c r="A18" s="13" t="s">
        <v>32</v>
      </c>
      <c r="B18" s="59" t="s">
        <v>4</v>
      </c>
      <c r="C18" s="59"/>
      <c r="D18" s="59"/>
      <c r="E18" s="59"/>
      <c r="F18" s="37" t="s">
        <v>10</v>
      </c>
      <c r="G18" s="15"/>
      <c r="H18" s="3">
        <f>D5</f>
        <v>85.6</v>
      </c>
    </row>
    <row r="19" spans="1:10" ht="18" customHeight="1">
      <c r="A19" s="13">
        <v>1</v>
      </c>
      <c r="B19" s="55" t="s">
        <v>5</v>
      </c>
      <c r="C19" s="55"/>
      <c r="D19" s="55"/>
      <c r="E19" s="55"/>
      <c r="F19" s="31">
        <f>I12</f>
        <v>4108.799999999999</v>
      </c>
      <c r="G19" s="9"/>
      <c r="H19" s="3" t="s">
        <v>22</v>
      </c>
      <c r="I19" s="3" t="s">
        <v>23</v>
      </c>
      <c r="J19" s="3" t="s">
        <v>24</v>
      </c>
    </row>
    <row r="20" spans="1:7" ht="19.5" customHeight="1">
      <c r="A20" s="13">
        <v>2</v>
      </c>
      <c r="B20" s="55" t="s">
        <v>43</v>
      </c>
      <c r="C20" s="55"/>
      <c r="D20" s="55"/>
      <c r="E20" s="55"/>
      <c r="F20" s="31">
        <f>I13</f>
        <v>708.7679999999999</v>
      </c>
      <c r="G20" s="9"/>
    </row>
    <row r="21" spans="1:7" ht="18" customHeight="1">
      <c r="A21" s="13">
        <v>3</v>
      </c>
      <c r="B21" s="55" t="s">
        <v>6</v>
      </c>
      <c r="C21" s="55"/>
      <c r="D21" s="55"/>
      <c r="E21" s="55"/>
      <c r="F21" s="31">
        <f>F22+F23+F24</f>
        <v>0</v>
      </c>
      <c r="G21" s="9"/>
    </row>
    <row r="22" spans="1:7" ht="16.5" customHeight="1">
      <c r="A22" s="13" t="s">
        <v>7</v>
      </c>
      <c r="B22" s="55" t="s">
        <v>25</v>
      </c>
      <c r="C22" s="55"/>
      <c r="D22" s="55"/>
      <c r="E22" s="55"/>
      <c r="F22" s="31">
        <f>F35+F36</f>
        <v>0</v>
      </c>
      <c r="G22" s="9"/>
    </row>
    <row r="23" spans="1:7" ht="16.5" customHeight="1">
      <c r="A23" s="13" t="s">
        <v>7</v>
      </c>
      <c r="B23" s="55" t="s">
        <v>41</v>
      </c>
      <c r="C23" s="55"/>
      <c r="D23" s="55"/>
      <c r="E23" s="55"/>
      <c r="F23" s="31">
        <f>F34</f>
        <v>0</v>
      </c>
      <c r="G23" s="9"/>
    </row>
    <row r="24" spans="1:7" ht="16.5" customHeight="1">
      <c r="A24" s="13" t="s">
        <v>7</v>
      </c>
      <c r="B24" s="55" t="s">
        <v>26</v>
      </c>
      <c r="C24" s="55"/>
      <c r="D24" s="55"/>
      <c r="E24" s="55"/>
      <c r="F24" s="31">
        <v>0</v>
      </c>
      <c r="G24" s="9"/>
    </row>
    <row r="25" spans="1:7" ht="17.25" customHeight="1">
      <c r="A25" s="13">
        <v>4</v>
      </c>
      <c r="B25" s="56" t="s">
        <v>36</v>
      </c>
      <c r="C25" s="56"/>
      <c r="D25" s="56"/>
      <c r="E25" s="56"/>
      <c r="F25" s="31">
        <f>D12+D13</f>
        <v>1818.12</v>
      </c>
      <c r="G25" s="9"/>
    </row>
    <row r="26" spans="1:7" s="16" customFormat="1" ht="21" customHeight="1">
      <c r="A26" s="35"/>
      <c r="B26" s="57" t="s">
        <v>8</v>
      </c>
      <c r="C26" s="57"/>
      <c r="D26" s="57"/>
      <c r="E26" s="57"/>
      <c r="F26" s="18">
        <f>F19+F20+F21+F25</f>
        <v>6635.687999999999</v>
      </c>
      <c r="G26" s="6"/>
    </row>
    <row r="28" spans="1:6" ht="18" customHeight="1">
      <c r="A28" s="27" t="s">
        <v>40</v>
      </c>
      <c r="B28" s="27"/>
      <c r="C28" s="27"/>
      <c r="D28" s="27"/>
      <c r="E28" s="27"/>
      <c r="F28" s="1">
        <f>D7+D14-F26</f>
        <v>16366.884000000002</v>
      </c>
    </row>
    <row r="29" spans="1:6" ht="20.25" customHeight="1">
      <c r="A29" s="27" t="s">
        <v>38</v>
      </c>
      <c r="B29" s="27"/>
      <c r="C29" s="27"/>
      <c r="D29" s="27"/>
      <c r="E29" s="27"/>
      <c r="F29" s="1">
        <f>F14</f>
        <v>-31901.519999999997</v>
      </c>
    </row>
    <row r="30" spans="1:6" ht="18" customHeight="1">
      <c r="A30" s="28" t="s">
        <v>39</v>
      </c>
      <c r="B30" s="28"/>
      <c r="C30" s="28"/>
      <c r="D30" s="28"/>
      <c r="E30" s="28"/>
      <c r="F30" s="1">
        <f>F28+F29</f>
        <v>-15534.635999999995</v>
      </c>
    </row>
    <row r="31" ht="11.25" customHeight="1"/>
    <row r="33" spans="1:6" ht="15.75">
      <c r="A33" s="17" t="s">
        <v>16</v>
      </c>
      <c r="B33" s="17" t="s">
        <v>9</v>
      </c>
      <c r="C33" s="42" t="s">
        <v>27</v>
      </c>
      <c r="D33" s="43"/>
      <c r="E33" s="44"/>
      <c r="F33" s="17" t="s">
        <v>28</v>
      </c>
    </row>
    <row r="34" spans="1:6" s="26" customFormat="1" ht="30.75" customHeight="1">
      <c r="A34" s="23"/>
      <c r="B34" s="24"/>
      <c r="C34" s="45"/>
      <c r="D34" s="46"/>
      <c r="E34" s="47"/>
      <c r="F34" s="25"/>
    </row>
    <row r="35" spans="1:6" ht="30" customHeight="1">
      <c r="A35" s="23"/>
      <c r="B35" s="24"/>
      <c r="C35" s="48"/>
      <c r="D35" s="49"/>
      <c r="E35" s="50"/>
      <c r="F35" s="32"/>
    </row>
    <row r="36" spans="1:6" ht="30" customHeight="1">
      <c r="A36" s="23"/>
      <c r="B36" s="24"/>
      <c r="C36" s="45"/>
      <c r="D36" s="46"/>
      <c r="E36" s="47"/>
      <c r="F36" s="25"/>
    </row>
    <row r="37" spans="1:6" ht="15.75">
      <c r="A37" s="2"/>
      <c r="B37" s="4"/>
      <c r="C37" s="51"/>
      <c r="D37" s="52"/>
      <c r="E37" s="53"/>
      <c r="F37" s="5"/>
    </row>
    <row r="38" spans="1:6" s="16" customFormat="1" ht="15.75">
      <c r="A38" s="54" t="s">
        <v>29</v>
      </c>
      <c r="B38" s="54"/>
      <c r="C38" s="54"/>
      <c r="D38" s="54"/>
      <c r="E38" s="54"/>
      <c r="F38" s="18">
        <f>SUM(F34:F37)</f>
        <v>0</v>
      </c>
    </row>
  </sheetData>
  <sheetProtection/>
  <mergeCells count="18">
    <mergeCell ref="A1:F1"/>
    <mergeCell ref="A2:F2"/>
    <mergeCell ref="A16:F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C33:E33"/>
    <mergeCell ref="C34:E34"/>
    <mergeCell ref="C35:E35"/>
    <mergeCell ref="C36:E36"/>
    <mergeCell ref="C37:E37"/>
    <mergeCell ref="A38:E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5">
      <selection activeCell="F28" sqref="F28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46</v>
      </c>
      <c r="B1" s="58"/>
      <c r="C1" s="58"/>
      <c r="D1" s="58"/>
      <c r="E1" s="58"/>
      <c r="F1" s="58"/>
      <c r="G1" s="34"/>
    </row>
    <row r="2" spans="1:8" ht="15.75">
      <c r="A2" s="58" t="s">
        <v>60</v>
      </c>
      <c r="B2" s="58"/>
      <c r="C2" s="58"/>
      <c r="D2" s="58"/>
      <c r="E2" s="58"/>
      <c r="F2" s="58"/>
      <c r="G2" s="6"/>
      <c r="H2" s="7"/>
    </row>
    <row r="3" ht="2.2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4.5" customHeight="1" hidden="1" outlineLevel="1">
      <c r="A5" s="9" t="s">
        <v>11</v>
      </c>
      <c r="C5" s="9"/>
      <c r="D5" s="9">
        <v>85.6</v>
      </c>
      <c r="E5" s="9" t="s">
        <v>12</v>
      </c>
      <c r="F5" s="9"/>
    </row>
    <row r="6" ht="6.75" customHeight="1" collapsed="1">
      <c r="I6" s="19"/>
    </row>
    <row r="7" spans="1:6" ht="18" customHeight="1">
      <c r="A7" s="6" t="s">
        <v>47</v>
      </c>
      <c r="D7" s="33">
        <v>2294.1</v>
      </c>
      <c r="E7" s="3" t="s">
        <v>45</v>
      </c>
      <c r="F7" s="6"/>
    </row>
    <row r="8" spans="1:6" ht="15.75">
      <c r="A8" s="6" t="s">
        <v>48</v>
      </c>
      <c r="C8" s="9"/>
      <c r="D8" s="10">
        <f>C14</f>
        <v>-4557.360000000001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49</v>
      </c>
      <c r="D10" s="13" t="s">
        <v>0</v>
      </c>
      <c r="E10" s="13" t="s">
        <v>19</v>
      </c>
      <c r="F10" s="13" t="s">
        <v>50</v>
      </c>
    </row>
    <row r="11" spans="1:9" s="14" customFormat="1" ht="30" customHeight="1">
      <c r="A11" s="2">
        <v>1</v>
      </c>
      <c r="B11" s="36" t="s">
        <v>1</v>
      </c>
      <c r="C11" s="22">
        <v>-3951.32</v>
      </c>
      <c r="D11" s="20">
        <v>11853.96</v>
      </c>
      <c r="E11" s="20">
        <v>0</v>
      </c>
      <c r="F11" s="20">
        <f>C11-D11+E11</f>
        <v>-15805.279999999999</v>
      </c>
      <c r="G11" s="12" t="s">
        <v>33</v>
      </c>
      <c r="H11" s="12">
        <v>11.54</v>
      </c>
      <c r="I11" s="29">
        <f>H11*12*H18</f>
        <v>11853.887999999999</v>
      </c>
    </row>
    <row r="12" spans="1:9" s="14" customFormat="1" ht="15.75">
      <c r="A12" s="2">
        <v>2</v>
      </c>
      <c r="B12" s="36" t="s">
        <v>2</v>
      </c>
      <c r="C12" s="22">
        <v>-431.4</v>
      </c>
      <c r="D12" s="20">
        <v>1294.2</v>
      </c>
      <c r="E12" s="20">
        <v>0</v>
      </c>
      <c r="F12" s="20">
        <f>C12-D12+E12</f>
        <v>-1725.6</v>
      </c>
      <c r="G12" s="12" t="s">
        <v>34</v>
      </c>
      <c r="H12" s="12">
        <v>4</v>
      </c>
      <c r="I12" s="30">
        <f>H12*12*H18</f>
        <v>4108.799999999999</v>
      </c>
    </row>
    <row r="13" spans="1:9" s="14" customFormat="1" ht="29.25" customHeight="1">
      <c r="A13" s="2">
        <v>3</v>
      </c>
      <c r="B13" s="36" t="s">
        <v>35</v>
      </c>
      <c r="C13" s="22">
        <v>-174.64</v>
      </c>
      <c r="D13" s="20">
        <v>523.92</v>
      </c>
      <c r="E13" s="20">
        <v>0</v>
      </c>
      <c r="F13" s="20">
        <f>C13-D13+E13</f>
        <v>-698.56</v>
      </c>
      <c r="G13" s="12" t="s">
        <v>37</v>
      </c>
      <c r="H13" s="12">
        <v>0.69</v>
      </c>
      <c r="I13" s="30">
        <f>H13*12*H18</f>
        <v>708.7679999999999</v>
      </c>
    </row>
    <row r="14" spans="1:6" ht="19.5" customHeight="1">
      <c r="A14" s="2"/>
      <c r="B14" s="36" t="s">
        <v>3</v>
      </c>
      <c r="C14" s="21">
        <f>SUM(C11:C13)</f>
        <v>-4557.360000000001</v>
      </c>
      <c r="D14" s="21">
        <f>SUM(D11:D13)</f>
        <v>13672.08</v>
      </c>
      <c r="E14" s="21">
        <f>SUM(E11:E13)</f>
        <v>0</v>
      </c>
      <c r="F14" s="21">
        <f>SUM(F11:F13)</f>
        <v>-18229.44</v>
      </c>
    </row>
    <row r="15" ht="11.25" customHeight="1"/>
    <row r="16" spans="1:6" ht="15.75">
      <c r="A16" s="58" t="s">
        <v>20</v>
      </c>
      <c r="B16" s="58"/>
      <c r="C16" s="58"/>
      <c r="D16" s="58"/>
      <c r="E16" s="58"/>
      <c r="F16" s="58"/>
    </row>
    <row r="17" spans="1:8" ht="15.75">
      <c r="A17" s="34"/>
      <c r="B17" s="34"/>
      <c r="C17" s="34"/>
      <c r="D17" s="34"/>
      <c r="E17" s="34"/>
      <c r="F17" s="34"/>
      <c r="H17" s="3" t="s">
        <v>21</v>
      </c>
    </row>
    <row r="18" spans="1:8" ht="33" customHeight="1">
      <c r="A18" s="13" t="s">
        <v>32</v>
      </c>
      <c r="B18" s="59" t="s">
        <v>4</v>
      </c>
      <c r="C18" s="59"/>
      <c r="D18" s="59"/>
      <c r="E18" s="59"/>
      <c r="F18" s="37" t="s">
        <v>10</v>
      </c>
      <c r="G18" s="15"/>
      <c r="H18" s="3">
        <f>D5</f>
        <v>85.6</v>
      </c>
    </row>
    <row r="19" spans="1:10" ht="18" customHeight="1">
      <c r="A19" s="13">
        <v>1</v>
      </c>
      <c r="B19" s="55" t="s">
        <v>5</v>
      </c>
      <c r="C19" s="55"/>
      <c r="D19" s="55"/>
      <c r="E19" s="55"/>
      <c r="F19" s="31">
        <f>I12</f>
        <v>4108.799999999999</v>
      </c>
      <c r="G19" s="9"/>
      <c r="H19" s="3" t="s">
        <v>22</v>
      </c>
      <c r="I19" s="3" t="s">
        <v>23</v>
      </c>
      <c r="J19" s="3" t="s">
        <v>24</v>
      </c>
    </row>
    <row r="20" spans="1:7" ht="19.5" customHeight="1">
      <c r="A20" s="13">
        <v>2</v>
      </c>
      <c r="B20" s="55" t="s">
        <v>43</v>
      </c>
      <c r="C20" s="55"/>
      <c r="D20" s="55"/>
      <c r="E20" s="55"/>
      <c r="F20" s="31">
        <f>I13</f>
        <v>708.7679999999999</v>
      </c>
      <c r="G20" s="9"/>
    </row>
    <row r="21" spans="1:7" ht="18" customHeight="1">
      <c r="A21" s="13">
        <v>3</v>
      </c>
      <c r="B21" s="55" t="s">
        <v>6</v>
      </c>
      <c r="C21" s="55"/>
      <c r="D21" s="55"/>
      <c r="E21" s="55"/>
      <c r="F21" s="31">
        <f>F22+F23+F24</f>
        <v>0</v>
      </c>
      <c r="G21" s="9"/>
    </row>
    <row r="22" spans="1:7" ht="16.5" customHeight="1">
      <c r="A22" s="13" t="s">
        <v>7</v>
      </c>
      <c r="B22" s="55" t="s">
        <v>25</v>
      </c>
      <c r="C22" s="55"/>
      <c r="D22" s="55"/>
      <c r="E22" s="55"/>
      <c r="F22" s="31">
        <f>F35+F36</f>
        <v>0</v>
      </c>
      <c r="G22" s="9"/>
    </row>
    <row r="23" spans="1:7" ht="16.5" customHeight="1">
      <c r="A23" s="13" t="s">
        <v>7</v>
      </c>
      <c r="B23" s="55" t="s">
        <v>41</v>
      </c>
      <c r="C23" s="55"/>
      <c r="D23" s="55"/>
      <c r="E23" s="55"/>
      <c r="F23" s="31">
        <f>F34</f>
        <v>0</v>
      </c>
      <c r="G23" s="9"/>
    </row>
    <row r="24" spans="1:7" ht="16.5" customHeight="1">
      <c r="A24" s="13" t="s">
        <v>7</v>
      </c>
      <c r="B24" s="55" t="s">
        <v>26</v>
      </c>
      <c r="C24" s="55"/>
      <c r="D24" s="55"/>
      <c r="E24" s="55"/>
      <c r="F24" s="31">
        <v>0</v>
      </c>
      <c r="G24" s="9"/>
    </row>
    <row r="25" spans="1:7" ht="17.25" customHeight="1">
      <c r="A25" s="13">
        <v>4</v>
      </c>
      <c r="B25" s="56" t="s">
        <v>36</v>
      </c>
      <c r="C25" s="56"/>
      <c r="D25" s="56"/>
      <c r="E25" s="56"/>
      <c r="F25" s="31">
        <f>D12+D13</f>
        <v>1818.12</v>
      </c>
      <c r="G25" s="9"/>
    </row>
    <row r="26" spans="1:7" s="16" customFormat="1" ht="21" customHeight="1">
      <c r="A26" s="35"/>
      <c r="B26" s="57" t="s">
        <v>8</v>
      </c>
      <c r="C26" s="57"/>
      <c r="D26" s="57"/>
      <c r="E26" s="57"/>
      <c r="F26" s="18">
        <f>F19+F20+F21+F25</f>
        <v>6635.687999999999</v>
      </c>
      <c r="G26" s="6"/>
    </row>
    <row r="28" spans="1:6" ht="18" customHeight="1">
      <c r="A28" s="27" t="s">
        <v>51</v>
      </c>
      <c r="B28" s="27"/>
      <c r="C28" s="27"/>
      <c r="D28" s="27"/>
      <c r="E28" s="27"/>
      <c r="F28" s="1">
        <f>D7+D14-F26</f>
        <v>9330.492000000002</v>
      </c>
    </row>
    <row r="29" spans="1:6" ht="20.25" customHeight="1">
      <c r="A29" s="27" t="s">
        <v>52</v>
      </c>
      <c r="B29" s="27"/>
      <c r="C29" s="27"/>
      <c r="D29" s="27"/>
      <c r="E29" s="27"/>
      <c r="F29" s="1">
        <f>F14</f>
        <v>-18229.44</v>
      </c>
    </row>
    <row r="30" spans="1:6" ht="18" customHeight="1">
      <c r="A30" s="28" t="s">
        <v>39</v>
      </c>
      <c r="B30" s="28"/>
      <c r="C30" s="28"/>
      <c r="D30" s="28"/>
      <c r="E30" s="28"/>
      <c r="F30" s="1">
        <f>F28+F29</f>
        <v>-8898.947999999997</v>
      </c>
    </row>
    <row r="31" ht="11.25" customHeight="1"/>
    <row r="33" spans="1:6" ht="15.75">
      <c r="A33" s="17" t="s">
        <v>16</v>
      </c>
      <c r="B33" s="17" t="s">
        <v>9</v>
      </c>
      <c r="C33" s="42" t="s">
        <v>27</v>
      </c>
      <c r="D33" s="43"/>
      <c r="E33" s="44"/>
      <c r="F33" s="17" t="s">
        <v>28</v>
      </c>
    </row>
    <row r="34" spans="1:6" s="26" customFormat="1" ht="30.75" customHeight="1">
      <c r="A34" s="23"/>
      <c r="B34" s="24"/>
      <c r="C34" s="45"/>
      <c r="D34" s="46"/>
      <c r="E34" s="47"/>
      <c r="F34" s="25"/>
    </row>
    <row r="35" spans="1:6" ht="30" customHeight="1">
      <c r="A35" s="23"/>
      <c r="B35" s="24"/>
      <c r="C35" s="48"/>
      <c r="D35" s="49"/>
      <c r="E35" s="50"/>
      <c r="F35" s="32"/>
    </row>
    <row r="36" spans="1:6" ht="30" customHeight="1">
      <c r="A36" s="23"/>
      <c r="B36" s="24"/>
      <c r="C36" s="45"/>
      <c r="D36" s="46"/>
      <c r="E36" s="47"/>
      <c r="F36" s="25"/>
    </row>
    <row r="37" spans="1:6" ht="15.75">
      <c r="A37" s="2"/>
      <c r="B37" s="4"/>
      <c r="C37" s="51"/>
      <c r="D37" s="52"/>
      <c r="E37" s="53"/>
      <c r="F37" s="5"/>
    </row>
    <row r="38" spans="1:6" s="16" customFormat="1" ht="15.75">
      <c r="A38" s="54" t="s">
        <v>29</v>
      </c>
      <c r="B38" s="54"/>
      <c r="C38" s="54"/>
      <c r="D38" s="54"/>
      <c r="E38" s="54"/>
      <c r="F38" s="18">
        <f>SUM(F34:F37)</f>
        <v>0</v>
      </c>
    </row>
  </sheetData>
  <sheetProtection selectLockedCells="1" selectUnlockedCells="1"/>
  <mergeCells count="18">
    <mergeCell ref="B21:E21"/>
    <mergeCell ref="B22:E22"/>
    <mergeCell ref="A1:F1"/>
    <mergeCell ref="A2:F2"/>
    <mergeCell ref="A16:F16"/>
    <mergeCell ref="B18:E18"/>
    <mergeCell ref="B19:E19"/>
    <mergeCell ref="B20:E20"/>
    <mergeCell ref="B23:E23"/>
    <mergeCell ref="B24:E24"/>
    <mergeCell ref="C37:E37"/>
    <mergeCell ref="A38:E38"/>
    <mergeCell ref="B25:E25"/>
    <mergeCell ref="B26:E26"/>
    <mergeCell ref="C33:E33"/>
    <mergeCell ref="C34:E34"/>
    <mergeCell ref="C35:E35"/>
    <mergeCell ref="C36:E3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2017-09-20T12:30:50Z</cp:lastPrinted>
  <dcterms:created xsi:type="dcterms:W3CDTF">2015-10-12T10:40:12Z</dcterms:created>
  <dcterms:modified xsi:type="dcterms:W3CDTF">2018-03-20T12:29:08Z</dcterms:modified>
  <cp:category/>
  <cp:version/>
  <cp:contentType/>
  <cp:contentStatus/>
</cp:coreProperties>
</file>